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95" windowWidth="12780" windowHeight="11880"/>
  </bookViews>
  <sheets>
    <sheet name="EdT élèves (pîscine escrime)" sheetId="20" r:id="rId1"/>
    <sheet name="Horaires (piscine escrime)" sheetId="15" r:id="rId2"/>
    <sheet name="EdT élèves (2)" sheetId="18" r:id="rId3"/>
    <sheet name="Horaires (2)" sheetId="22" r:id="rId4"/>
  </sheets>
  <definedNames>
    <definedName name="_xlnm.Print_Area" localSheetId="2">'EdT élèves (2)'!$A$1:$G$69</definedName>
    <definedName name="_xlnm.Print_Area" localSheetId="0">'EdT élèves (pîscine escrime)'!$A$1:$G$69</definedName>
    <definedName name="_xlnm.Print_Area" localSheetId="3">'Horaires (2)'!$A$2:$D$19</definedName>
    <definedName name="_xlnm.Print_Area" localSheetId="1">'Horaires (piscine escrime)'!$A$2:$D$19</definedName>
  </definedNames>
  <calcPr calcId="145621"/>
</workbook>
</file>

<file path=xl/calcChain.xml><?xml version="1.0" encoding="utf-8"?>
<calcChain xmlns="http://schemas.openxmlformats.org/spreadsheetml/2006/main">
  <c r="D13" i="22" l="1"/>
  <c r="D12" i="22"/>
  <c r="D11" i="22"/>
  <c r="D10" i="22"/>
  <c r="C7" i="22"/>
  <c r="D7" i="22" s="1"/>
  <c r="D5" i="22"/>
  <c r="C7" i="15"/>
  <c r="D13" i="15"/>
  <c r="D10" i="15"/>
  <c r="D11" i="15"/>
  <c r="D12" i="15"/>
  <c r="D7" i="15"/>
  <c r="D5" i="15"/>
  <c r="I82" i="18"/>
  <c r="F82" i="18"/>
  <c r="E82" i="18"/>
  <c r="C82" i="18"/>
  <c r="B82" i="18"/>
  <c r="G81" i="18"/>
  <c r="H81" i="18" s="1"/>
  <c r="P81" i="18" s="1"/>
  <c r="G80" i="18"/>
  <c r="H80" i="18" s="1"/>
  <c r="P80" i="18" s="1"/>
  <c r="G79" i="18"/>
  <c r="H79" i="18" s="1"/>
  <c r="P79" i="18" s="1"/>
  <c r="L78" i="18"/>
  <c r="G78" i="18"/>
  <c r="H78" i="18" s="1"/>
  <c r="M77" i="18"/>
  <c r="L77" i="18"/>
  <c r="J77" i="18"/>
  <c r="K77" i="18" s="1"/>
  <c r="G77" i="18"/>
  <c r="H77" i="18" s="1"/>
  <c r="L76" i="18"/>
  <c r="J76" i="18"/>
  <c r="K76" i="18" s="1"/>
  <c r="O76" i="18" s="1"/>
  <c r="G76" i="18"/>
  <c r="H76" i="18" s="1"/>
  <c r="M75" i="18"/>
  <c r="L75" i="18"/>
  <c r="J75" i="18"/>
  <c r="K75" i="18" s="1"/>
  <c r="G75" i="18"/>
  <c r="H75" i="18" s="1"/>
  <c r="L74" i="18"/>
  <c r="J74" i="18"/>
  <c r="K74" i="18" s="1"/>
  <c r="O74" i="18" s="1"/>
  <c r="G74" i="18"/>
  <c r="H74" i="18" s="1"/>
  <c r="M73" i="18"/>
  <c r="L73" i="18"/>
  <c r="J73" i="18"/>
  <c r="J82" i="18" s="1"/>
  <c r="G73" i="18"/>
  <c r="H73" i="18" s="1"/>
  <c r="D73" i="18"/>
  <c r="L72" i="18"/>
  <c r="D72" i="18"/>
  <c r="G72" i="18" s="1"/>
  <c r="H72" i="18" s="1"/>
  <c r="O71" i="18"/>
  <c r="L71" i="18"/>
  <c r="N78" i="18" s="1"/>
  <c r="G71" i="18"/>
  <c r="H71" i="18" s="1"/>
  <c r="P71" i="18" s="1"/>
  <c r="G73" i="20"/>
  <c r="H73" i="20" s="1"/>
  <c r="G74" i="20"/>
  <c r="H74" i="20" s="1"/>
  <c r="G75" i="20"/>
  <c r="G76" i="20"/>
  <c r="H76" i="20" s="1"/>
  <c r="G77" i="20"/>
  <c r="H77" i="20" s="1"/>
  <c r="G78" i="20"/>
  <c r="H78" i="20" s="1"/>
  <c r="G79" i="20"/>
  <c r="G80" i="20"/>
  <c r="G81" i="20"/>
  <c r="H81" i="20" s="1"/>
  <c r="P81" i="20" s="1"/>
  <c r="G71" i="20"/>
  <c r="D72" i="20"/>
  <c r="D82" i="20" s="1"/>
  <c r="D73" i="20"/>
  <c r="C82" i="20"/>
  <c r="I82" i="20"/>
  <c r="H80" i="20"/>
  <c r="P80" i="20" s="1"/>
  <c r="E82" i="20"/>
  <c r="L78" i="20"/>
  <c r="L77" i="20"/>
  <c r="J77" i="20"/>
  <c r="K77" i="20" s="1"/>
  <c r="L76" i="20"/>
  <c r="J76" i="20"/>
  <c r="K76" i="20" s="1"/>
  <c r="L75" i="20"/>
  <c r="K75" i="20"/>
  <c r="J75" i="20"/>
  <c r="H75" i="20"/>
  <c r="L74" i="20"/>
  <c r="K74" i="20"/>
  <c r="J74" i="20"/>
  <c r="L73" i="20"/>
  <c r="J73" i="20"/>
  <c r="K73" i="20" s="1"/>
  <c r="K82" i="20" s="1"/>
  <c r="L72" i="20"/>
  <c r="L71" i="20"/>
  <c r="L82" i="20" s="1"/>
  <c r="B82" i="20"/>
  <c r="O75" i="20" l="1"/>
  <c r="G72" i="20"/>
  <c r="H72" i="20" s="1"/>
  <c r="M73" i="20"/>
  <c r="P75" i="20"/>
  <c r="Q75" i="20" s="1"/>
  <c r="N78" i="20"/>
  <c r="M71" i="20"/>
  <c r="M72" i="20"/>
  <c r="D82" i="18"/>
  <c r="P74" i="18"/>
  <c r="Q74" i="18" s="1"/>
  <c r="L82" i="18"/>
  <c r="M78" i="18"/>
  <c r="P76" i="18"/>
  <c r="Q76" i="18" s="1"/>
  <c r="Q71" i="18"/>
  <c r="G82" i="18"/>
  <c r="M71" i="18"/>
  <c r="N72" i="18"/>
  <c r="K73" i="18"/>
  <c r="K82" i="18" s="1"/>
  <c r="M74" i="18"/>
  <c r="O75" i="18"/>
  <c r="P75" i="18" s="1"/>
  <c r="Q75" i="18" s="1"/>
  <c r="M76" i="18"/>
  <c r="O77" i="18"/>
  <c r="P77" i="18" s="1"/>
  <c r="Q77" i="18" s="1"/>
  <c r="O78" i="18"/>
  <c r="P78" i="18" s="1"/>
  <c r="Q78" i="18" s="1"/>
  <c r="H82" i="18"/>
  <c r="N71" i="18"/>
  <c r="O72" i="18"/>
  <c r="P72" i="18" s="1"/>
  <c r="Q72" i="18" s="1"/>
  <c r="N74" i="18"/>
  <c r="N76" i="18"/>
  <c r="M72" i="18"/>
  <c r="N73" i="18"/>
  <c r="N75" i="18"/>
  <c r="N77" i="18"/>
  <c r="H71" i="20"/>
  <c r="N72" i="20"/>
  <c r="N73" i="20"/>
  <c r="M74" i="20"/>
  <c r="M76" i="20"/>
  <c r="M77" i="20"/>
  <c r="O78" i="20"/>
  <c r="P78" i="20" s="1"/>
  <c r="Q78" i="20" s="1"/>
  <c r="H79" i="20"/>
  <c r="P79" i="20" s="1"/>
  <c r="F82" i="20"/>
  <c r="J82" i="20"/>
  <c r="N71" i="20"/>
  <c r="O71" i="20"/>
  <c r="O72" i="20"/>
  <c r="P72" i="20" s="1"/>
  <c r="Q72" i="20" s="1"/>
  <c r="O73" i="20"/>
  <c r="P73" i="20" s="1"/>
  <c r="Q73" i="20" s="1"/>
  <c r="N74" i="20"/>
  <c r="M75" i="20"/>
  <c r="N76" i="20"/>
  <c r="N77" i="20"/>
  <c r="M82" i="20"/>
  <c r="O74" i="20"/>
  <c r="P74" i="20" s="1"/>
  <c r="Q74" i="20" s="1"/>
  <c r="N75" i="20"/>
  <c r="O76" i="20"/>
  <c r="P76" i="20" s="1"/>
  <c r="Q76" i="20" s="1"/>
  <c r="O77" i="20"/>
  <c r="P77" i="20" s="1"/>
  <c r="Q77" i="20" s="1"/>
  <c r="M78" i="20"/>
  <c r="N82" i="18" l="1"/>
  <c r="M82" i="18"/>
  <c r="O73" i="18"/>
  <c r="G82" i="20"/>
  <c r="H82" i="20"/>
  <c r="P71" i="20"/>
  <c r="O82" i="20"/>
  <c r="N82" i="20"/>
  <c r="P73" i="18" l="1"/>
  <c r="O82" i="18"/>
  <c r="P82" i="20"/>
  <c r="Q82" i="20" s="1"/>
  <c r="Q71" i="20"/>
  <c r="Q73" i="18" l="1"/>
  <c r="P82" i="18"/>
  <c r="Q82" i="18" s="1"/>
</calcChain>
</file>

<file path=xl/sharedStrings.xml><?xml version="1.0" encoding="utf-8"?>
<sst xmlns="http://schemas.openxmlformats.org/spreadsheetml/2006/main" count="299" uniqueCount="93">
  <si>
    <t>8h30</t>
  </si>
  <si>
    <t>Littérature</t>
  </si>
  <si>
    <t>Mathématiques</t>
  </si>
  <si>
    <t>9h30</t>
  </si>
  <si>
    <t>10h30</t>
  </si>
  <si>
    <t>Math.</t>
  </si>
  <si>
    <t>11h30</t>
  </si>
  <si>
    <t>14h30</t>
  </si>
  <si>
    <t>15h30</t>
  </si>
  <si>
    <t>SEMAINE</t>
  </si>
  <si>
    <t>BAS</t>
  </si>
  <si>
    <t>HAUT</t>
  </si>
  <si>
    <t>MOY</t>
  </si>
  <si>
    <t>min.</t>
  </si>
  <si>
    <t>%</t>
  </si>
  <si>
    <t>Sciences</t>
  </si>
  <si>
    <t>Hist/géo</t>
  </si>
  <si>
    <t>Ed. art.</t>
  </si>
  <si>
    <t>Anglais</t>
  </si>
  <si>
    <t xml:space="preserve">E.P.S. </t>
  </si>
  <si>
    <t>TICE</t>
  </si>
  <si>
    <t>Domaines</t>
  </si>
  <si>
    <t>Champs disciplinaires</t>
  </si>
  <si>
    <t>Horaires
par discipline</t>
  </si>
  <si>
    <t>Horaire
du domaine</t>
  </si>
  <si>
    <t>Éducation physique et sportive</t>
  </si>
  <si>
    <t>Français</t>
  </si>
  <si>
    <t>Étude de la langue française</t>
  </si>
  <si>
    <t>Langage oral, lecture, écriture</t>
  </si>
  <si>
    <t>Culture humaniste</t>
  </si>
  <si>
    <t>Langue vivante</t>
  </si>
  <si>
    <t>Sciences expérimentales 
et technologie</t>
  </si>
  <si>
    <t>Pratique artistique et histoire des arts</t>
  </si>
  <si>
    <t>Histoire, géographie et 
instruction civique et morale</t>
  </si>
  <si>
    <t>Géométrie, grandeurs et mesures</t>
  </si>
  <si>
    <t>8h45</t>
  </si>
  <si>
    <t>9h00</t>
  </si>
  <si>
    <t>9h15</t>
  </si>
  <si>
    <t>9h45</t>
  </si>
  <si>
    <t>10h45</t>
  </si>
  <si>
    <t>11h00</t>
  </si>
  <si>
    <t>11h15</t>
  </si>
  <si>
    <t>13h45</t>
  </si>
  <si>
    <t>14h00</t>
  </si>
  <si>
    <t>14h15</t>
  </si>
  <si>
    <t>14h45</t>
  </si>
  <si>
    <t>15h45</t>
  </si>
  <si>
    <t>16h00</t>
  </si>
  <si>
    <t>10h00</t>
  </si>
  <si>
    <t>15h00</t>
  </si>
  <si>
    <t>Géographie</t>
  </si>
  <si>
    <t>Litt. PE</t>
  </si>
  <si>
    <t>EL</t>
  </si>
  <si>
    <t>Activités pluridisciplinaires</t>
  </si>
  <si>
    <t>Vie collective</t>
  </si>
  <si>
    <t>Récréations</t>
  </si>
  <si>
    <r>
      <t xml:space="preserve">Total :    </t>
    </r>
    <r>
      <rPr>
        <b/>
        <sz val="16"/>
        <rFont val="Times New Roman"/>
        <family val="1"/>
      </rPr>
      <t>24</t>
    </r>
    <r>
      <rPr>
        <b/>
        <sz val="12"/>
        <rFont val="Times New Roman"/>
        <family val="1"/>
      </rPr>
      <t xml:space="preserve">    heures</t>
    </r>
  </si>
  <si>
    <t>Mise en route</t>
  </si>
  <si>
    <t>Vie coll</t>
  </si>
  <si>
    <t>Récré</t>
  </si>
  <si>
    <t>Histoire</t>
  </si>
  <si>
    <t>Arts visuels</t>
  </si>
  <si>
    <t>EPS</t>
  </si>
  <si>
    <t>10h15</t>
  </si>
  <si>
    <t>15h15</t>
  </si>
  <si>
    <t>Étude de la langue</t>
  </si>
  <si>
    <t>LUNDI</t>
  </si>
  <si>
    <t>MARDI</t>
  </si>
  <si>
    <t>JEUDI</t>
  </si>
  <si>
    <t>VENDREDI</t>
  </si>
  <si>
    <t>MERCREDI</t>
  </si>
  <si>
    <t>11h45</t>
  </si>
  <si>
    <t>Calcul mental</t>
  </si>
  <si>
    <t>Piscine : 75 min x 8 séances</t>
  </si>
  <si>
    <t>10 h</t>
  </si>
  <si>
    <t>Orthographe 1h25</t>
  </si>
  <si>
    <t>Histoire des arts</t>
  </si>
  <si>
    <t>Mathématiques
Géométrie</t>
  </si>
  <si>
    <t>Piscine / Escrime</t>
  </si>
  <si>
    <t>Éducation musicale</t>
  </si>
  <si>
    <t>Nombres et calculs</t>
  </si>
  <si>
    <t>Organisation et gestion de données</t>
  </si>
  <si>
    <t>Hors cycle piscine / escrime</t>
  </si>
  <si>
    <t>Avec cycle piscine / escrime</t>
  </si>
  <si>
    <r>
      <t xml:space="preserve">Orthographe
</t>
    </r>
    <r>
      <rPr>
        <sz val="13"/>
        <rFont val="Comic Sans MS"/>
        <family val="4"/>
      </rPr>
      <t>flash</t>
    </r>
  </si>
  <si>
    <r>
      <t xml:space="preserve">Orthographe
</t>
    </r>
    <r>
      <rPr>
        <sz val="13"/>
        <rFont val="Comic Sans MS"/>
        <family val="4"/>
      </rPr>
      <t xml:space="preserve">Exercices </t>
    </r>
    <r>
      <rPr>
        <i/>
        <sz val="13"/>
        <rFont val="Comic Sans MS"/>
        <family val="4"/>
      </rPr>
      <t>(Picot)</t>
    </r>
  </si>
  <si>
    <r>
      <t xml:space="preserve">Orthographe
</t>
    </r>
    <r>
      <rPr>
        <sz val="13"/>
        <rFont val="Comic Sans MS"/>
        <family val="4"/>
      </rPr>
      <t xml:space="preserve">Dictée </t>
    </r>
    <r>
      <rPr>
        <i/>
        <sz val="13"/>
        <rFont val="Comic Sans MS"/>
        <family val="4"/>
      </rPr>
      <t>(Picot)</t>
    </r>
  </si>
  <si>
    <r>
      <t xml:space="preserve">Orthographe
</t>
    </r>
    <r>
      <rPr>
        <sz val="13"/>
        <rFont val="Comic Sans MS"/>
        <family val="4"/>
      </rPr>
      <t>Découverte (</t>
    </r>
    <r>
      <rPr>
        <i/>
        <sz val="13"/>
        <rFont val="Comic Sans MS"/>
        <family val="4"/>
      </rPr>
      <t>Picot)</t>
    </r>
  </si>
  <si>
    <r>
      <t xml:space="preserve">EPS
</t>
    </r>
    <r>
      <rPr>
        <i/>
        <sz val="16"/>
        <rFont val="Comic Sans MS"/>
        <family val="4"/>
      </rPr>
      <t>(gymnase)</t>
    </r>
  </si>
  <si>
    <r>
      <t xml:space="preserve">Informatique
Plan de travail
</t>
    </r>
    <r>
      <rPr>
        <sz val="13"/>
        <rFont val="Comic Sans MS"/>
        <family val="4"/>
      </rPr>
      <t xml:space="preserve">maths/français
</t>
    </r>
    <r>
      <rPr>
        <i/>
        <sz val="13"/>
        <rFont val="Comic Sans MS"/>
        <family val="4"/>
      </rPr>
      <t>1/2 groupes</t>
    </r>
  </si>
  <si>
    <r>
      <t xml:space="preserve">Mathématiques
</t>
    </r>
    <r>
      <rPr>
        <sz val="13"/>
        <rFont val="Comic Sans MS"/>
        <family val="4"/>
      </rPr>
      <t>Résolution de problèmes</t>
    </r>
  </si>
  <si>
    <r>
      <t xml:space="preserve">Mathématiques
</t>
    </r>
    <r>
      <rPr>
        <sz val="13"/>
        <rFont val="Comic Sans MS"/>
        <family val="4"/>
      </rPr>
      <t>Nombres et calcul</t>
    </r>
  </si>
  <si>
    <r>
      <t xml:space="preserve">Mathématiques
</t>
    </r>
    <r>
      <rPr>
        <sz val="13"/>
        <rFont val="Comic Sans MS"/>
        <family val="4"/>
      </rPr>
      <t>Géométrie
Grandeurs et mesures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</si>
</sst>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"/>
  </numFmts>
  <fonts count="1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Comic Sans MS"/>
      <family val="4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6"/>
      <name val="Comic Sans MS"/>
      <family val="4"/>
    </font>
    <font>
      <i/>
      <sz val="12"/>
      <name val="Times New Roman"/>
      <family val="1"/>
    </font>
    <font>
      <b/>
      <sz val="13"/>
      <name val="Comic Sans MS"/>
      <family val="4"/>
    </font>
    <font>
      <sz val="13"/>
      <name val="Comic Sans MS"/>
      <family val="4"/>
    </font>
    <font>
      <i/>
      <sz val="13"/>
      <name val="Comic Sans MS"/>
      <family val="4"/>
    </font>
    <font>
      <b/>
      <sz val="13"/>
      <name val="Times New Roman"/>
      <family val="1"/>
    </font>
    <font>
      <i/>
      <sz val="16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" fontId="5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" fontId="5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9" fontId="2" fillId="0" borderId="14" xfId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9" fontId="2" fillId="0" borderId="18" xfId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top"/>
    </xf>
    <xf numFmtId="20" fontId="4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3" fillId="0" borderId="25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vertical="top"/>
    </xf>
    <xf numFmtId="2" fontId="0" fillId="0" borderId="40" xfId="0" applyNumberForma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2" fontId="5" fillId="0" borderId="40" xfId="0" applyNumberFormat="1" applyFont="1" applyFill="1" applyBorder="1" applyAlignment="1">
      <alignment horizontal="center" vertical="center"/>
    </xf>
    <xf numFmtId="2" fontId="0" fillId="0" borderId="40" xfId="0" applyNumberFormat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5" fillId="2" borderId="45" xfId="0" applyNumberFormat="1" applyFont="1" applyFill="1" applyBorder="1" applyAlignment="1">
      <alignment horizontal="center" vertical="center"/>
    </xf>
    <xf numFmtId="9" fontId="2" fillId="0" borderId="45" xfId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2" fontId="5" fillId="0" borderId="43" xfId="0" applyNumberFormat="1" applyFont="1" applyFill="1" applyBorder="1" applyAlignment="1">
      <alignment horizontal="center" vertical="center"/>
    </xf>
    <xf numFmtId="2" fontId="5" fillId="0" borderId="4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8" fontId="3" fillId="0" borderId="35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vertical="top"/>
    </xf>
    <xf numFmtId="0" fontId="0" fillId="0" borderId="0" xfId="0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2" fontId="1" fillId="0" borderId="40" xfId="0" applyNumberFormat="1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9" fontId="11" fillId="0" borderId="26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/>
    </xf>
    <xf numFmtId="8" fontId="15" fillId="0" borderId="35" xfId="0" applyNumberFormat="1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49" fontId="15" fillId="0" borderId="25" xfId="0" applyNumberFormat="1" applyFont="1" applyFill="1" applyBorder="1" applyAlignment="1">
      <alignment vertical="center"/>
    </xf>
    <xf numFmtId="49" fontId="15" fillId="0" borderId="25" xfId="0" applyNumberFormat="1" applyFont="1" applyFill="1" applyBorder="1" applyAlignment="1">
      <alignment vertical="center" wrapText="1"/>
    </xf>
    <xf numFmtId="49" fontId="1" fillId="0" borderId="39" xfId="0" applyNumberFormat="1" applyFont="1" applyFill="1" applyBorder="1" applyAlignment="1">
      <alignment vertical="top"/>
    </xf>
    <xf numFmtId="49" fontId="1" fillId="0" borderId="42" xfId="0" applyNumberFormat="1" applyFont="1" applyFill="1" applyBorder="1" applyAlignment="1">
      <alignment vertical="top"/>
    </xf>
    <xf numFmtId="49" fontId="1" fillId="0" borderId="38" xfId="0" applyNumberFormat="1" applyFont="1" applyFill="1" applyBorder="1" applyAlignment="1">
      <alignment vertical="top"/>
    </xf>
    <xf numFmtId="49" fontId="1" fillId="0" borderId="37" xfId="0" applyNumberFormat="1" applyFont="1" applyFill="1" applyBorder="1" applyAlignment="1">
      <alignment vertical="top"/>
    </xf>
    <xf numFmtId="0" fontId="10" fillId="0" borderId="3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vertical="top"/>
    </xf>
    <xf numFmtId="0" fontId="10" fillId="0" borderId="42" xfId="2" applyFont="1" applyFill="1" applyBorder="1" applyAlignment="1">
      <alignment horizontal="center" vertical="center"/>
    </xf>
    <xf numFmtId="0" fontId="10" fillId="0" borderId="47" xfId="2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7" xfId="2" applyFont="1" applyFill="1" applyBorder="1" applyAlignment="1">
      <alignment horizontal="center" vertical="center"/>
    </xf>
    <xf numFmtId="0" fontId="10" fillId="0" borderId="38" xfId="2" applyFont="1" applyFill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2" fontId="4" fillId="0" borderId="29" xfId="0" applyNumberFormat="1" applyFon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15" fillId="0" borderId="32" xfId="0" applyNumberFormat="1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  <colors>
    <mruColors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1"/>
  <sheetViews>
    <sheetView tabSelected="1" zoomScale="70" zoomScaleNormal="70" zoomScaleSheetLayoutView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F11" sqref="F11:F19"/>
    </sheetView>
  </sheetViews>
  <sheetFormatPr baseColWidth="10" defaultRowHeight="12.75" x14ac:dyDescent="0.2"/>
  <cols>
    <col min="1" max="1" width="7.33203125" style="1" customWidth="1"/>
    <col min="2" max="6" width="44.83203125" style="1" customWidth="1"/>
    <col min="7" max="7" width="7.33203125" style="1" customWidth="1"/>
    <col min="8" max="8" width="14.6640625" style="1" customWidth="1"/>
    <col min="9" max="11" width="7.83203125" style="1" customWidth="1"/>
    <col min="12" max="12" width="2" style="1" customWidth="1"/>
    <col min="13" max="15" width="8.5" style="1" customWidth="1"/>
    <col min="16" max="16" width="9.1640625" style="1" customWidth="1"/>
    <col min="17" max="17" width="6.83203125" style="1" customWidth="1"/>
    <col min="18" max="18" width="9.83203125" style="1" customWidth="1"/>
    <col min="19" max="16384" width="12" style="1"/>
  </cols>
  <sheetData>
    <row r="1" spans="1:24" ht="17.25" thickBot="1" x14ac:dyDescent="0.25">
      <c r="A1" s="49"/>
      <c r="B1" s="88" t="s">
        <v>66</v>
      </c>
      <c r="C1" s="89" t="s">
        <v>67</v>
      </c>
      <c r="D1" s="88" t="s">
        <v>70</v>
      </c>
      <c r="E1" s="88" t="s">
        <v>68</v>
      </c>
      <c r="F1" s="88" t="s">
        <v>69</v>
      </c>
      <c r="G1" s="49"/>
      <c r="S1" s="17"/>
      <c r="T1" s="38"/>
      <c r="U1" s="38"/>
      <c r="V1" s="38"/>
      <c r="W1" s="38"/>
      <c r="X1" s="17"/>
    </row>
    <row r="2" spans="1:24" ht="12.6" customHeight="1" x14ac:dyDescent="0.2">
      <c r="A2" s="105" t="s">
        <v>0</v>
      </c>
      <c r="B2" s="115" t="s">
        <v>57</v>
      </c>
      <c r="C2" s="115" t="s">
        <v>57</v>
      </c>
      <c r="D2" s="115" t="s">
        <v>57</v>
      </c>
      <c r="E2" s="115" t="s">
        <v>57</v>
      </c>
      <c r="F2" s="115" t="s">
        <v>57</v>
      </c>
      <c r="G2" s="105" t="s">
        <v>0</v>
      </c>
      <c r="S2" s="17"/>
      <c r="T2" s="38"/>
      <c r="U2" s="38"/>
      <c r="V2" s="38"/>
      <c r="W2" s="38"/>
      <c r="X2" s="17"/>
    </row>
    <row r="3" spans="1:24" ht="12.6" customHeight="1" x14ac:dyDescent="0.2">
      <c r="A3" s="106"/>
      <c r="B3" s="116"/>
      <c r="C3" s="116"/>
      <c r="D3" s="116"/>
      <c r="E3" s="116"/>
      <c r="F3" s="116"/>
      <c r="G3" s="106"/>
      <c r="S3" s="17"/>
      <c r="T3" s="38"/>
      <c r="U3" s="38"/>
      <c r="V3" s="38"/>
      <c r="W3" s="38"/>
      <c r="X3" s="17"/>
    </row>
    <row r="4" spans="1:24" ht="12.6" customHeight="1" x14ac:dyDescent="0.2">
      <c r="A4" s="107"/>
      <c r="B4" s="117"/>
      <c r="C4" s="117"/>
      <c r="D4" s="117"/>
      <c r="E4" s="117"/>
      <c r="F4" s="117"/>
      <c r="G4" s="107"/>
      <c r="S4" s="17"/>
      <c r="T4" s="17"/>
      <c r="U4" s="17"/>
      <c r="V4" s="17"/>
      <c r="W4" s="17"/>
      <c r="X4" s="17"/>
    </row>
    <row r="5" spans="1:24" ht="12.6" customHeight="1" x14ac:dyDescent="0.2">
      <c r="A5" s="108" t="s">
        <v>35</v>
      </c>
      <c r="B5" s="109" t="s">
        <v>84</v>
      </c>
      <c r="C5" s="109" t="s">
        <v>85</v>
      </c>
      <c r="D5" s="112" t="s">
        <v>89</v>
      </c>
      <c r="E5" s="112" t="s">
        <v>86</v>
      </c>
      <c r="F5" s="112" t="s">
        <v>87</v>
      </c>
      <c r="G5" s="108" t="s">
        <v>35</v>
      </c>
      <c r="S5" s="17"/>
      <c r="T5" s="17"/>
      <c r="U5" s="17"/>
      <c r="V5" s="17"/>
      <c r="W5" s="17"/>
      <c r="X5" s="17"/>
    </row>
    <row r="6" spans="1:24" ht="12.6" customHeight="1" x14ac:dyDescent="0.2">
      <c r="A6" s="106"/>
      <c r="B6" s="110"/>
      <c r="C6" s="110"/>
      <c r="D6" s="113"/>
      <c r="E6" s="113"/>
      <c r="F6" s="113"/>
      <c r="G6" s="106"/>
      <c r="S6" s="17"/>
      <c r="T6" s="17"/>
      <c r="U6" s="17"/>
      <c r="V6" s="17"/>
      <c r="W6" s="17"/>
      <c r="X6" s="17"/>
    </row>
    <row r="7" spans="1:24" ht="12.6" customHeight="1" x14ac:dyDescent="0.2">
      <c r="A7" s="107"/>
      <c r="B7" s="111"/>
      <c r="C7" s="110"/>
      <c r="D7" s="113"/>
      <c r="E7" s="113"/>
      <c r="F7" s="113"/>
      <c r="G7" s="107"/>
      <c r="S7" s="17"/>
      <c r="T7" s="17"/>
      <c r="U7" s="17"/>
      <c r="V7" s="17"/>
      <c r="W7" s="17"/>
      <c r="X7" s="17"/>
    </row>
    <row r="8" spans="1:24" ht="12.6" customHeight="1" x14ac:dyDescent="0.2">
      <c r="A8" s="108" t="s">
        <v>36</v>
      </c>
      <c r="B8" s="110" t="s">
        <v>65</v>
      </c>
      <c r="C8" s="110"/>
      <c r="D8" s="113"/>
      <c r="E8" s="114"/>
      <c r="F8" s="113"/>
      <c r="G8" s="108" t="s">
        <v>36</v>
      </c>
      <c r="S8" s="17"/>
      <c r="T8" s="17"/>
      <c r="U8" s="17"/>
      <c r="V8" s="17"/>
      <c r="W8" s="17"/>
      <c r="X8" s="17"/>
    </row>
    <row r="9" spans="1:24" ht="12.6" customHeight="1" x14ac:dyDescent="0.2">
      <c r="A9" s="106"/>
      <c r="B9" s="110"/>
      <c r="C9" s="118" t="s">
        <v>65</v>
      </c>
      <c r="D9" s="113"/>
      <c r="E9" s="118" t="s">
        <v>65</v>
      </c>
      <c r="F9" s="113"/>
      <c r="G9" s="106"/>
      <c r="S9" s="17"/>
      <c r="T9" s="17"/>
      <c r="U9" s="17"/>
      <c r="V9" s="17"/>
      <c r="W9" s="17"/>
      <c r="X9" s="17"/>
    </row>
    <row r="10" spans="1:24" ht="12.6" customHeight="1" x14ac:dyDescent="0.2">
      <c r="A10" s="107"/>
      <c r="B10" s="110"/>
      <c r="C10" s="110"/>
      <c r="D10" s="113"/>
      <c r="E10" s="110"/>
      <c r="F10" s="114"/>
      <c r="G10" s="107"/>
      <c r="S10" s="17"/>
      <c r="T10" s="17"/>
      <c r="U10" s="17"/>
      <c r="V10" s="17"/>
      <c r="W10" s="17"/>
      <c r="X10" s="17"/>
    </row>
    <row r="11" spans="1:24" ht="12.6" customHeight="1" x14ac:dyDescent="0.2">
      <c r="A11" s="108" t="s">
        <v>37</v>
      </c>
      <c r="B11" s="110"/>
      <c r="C11" s="110"/>
      <c r="D11" s="113"/>
      <c r="E11" s="110"/>
      <c r="F11" s="112" t="s">
        <v>92</v>
      </c>
      <c r="G11" s="108" t="s">
        <v>37</v>
      </c>
      <c r="S11" s="17"/>
      <c r="T11" s="17"/>
      <c r="U11" s="17"/>
      <c r="V11" s="17"/>
      <c r="W11" s="17"/>
      <c r="X11" s="17"/>
    </row>
    <row r="12" spans="1:24" ht="12.6" customHeight="1" x14ac:dyDescent="0.2">
      <c r="A12" s="106"/>
      <c r="B12" s="110"/>
      <c r="C12" s="110"/>
      <c r="D12" s="113"/>
      <c r="E12" s="110"/>
      <c r="F12" s="119"/>
      <c r="G12" s="106"/>
      <c r="S12" s="17"/>
      <c r="T12" s="17"/>
      <c r="U12" s="17"/>
      <c r="V12" s="17"/>
      <c r="W12" s="17"/>
      <c r="X12" s="17"/>
    </row>
    <row r="13" spans="1:24" ht="12.6" customHeight="1" x14ac:dyDescent="0.2">
      <c r="A13" s="107"/>
      <c r="B13" s="110"/>
      <c r="C13" s="110"/>
      <c r="D13" s="113"/>
      <c r="E13" s="110"/>
      <c r="F13" s="119"/>
      <c r="G13" s="107"/>
      <c r="S13" s="17"/>
      <c r="T13" s="17"/>
      <c r="U13" s="17"/>
      <c r="V13" s="17"/>
      <c r="W13" s="17"/>
      <c r="X13" s="17"/>
    </row>
    <row r="14" spans="1:24" ht="12.6" customHeight="1" x14ac:dyDescent="0.2">
      <c r="A14" s="108" t="s">
        <v>3</v>
      </c>
      <c r="B14" s="110"/>
      <c r="C14" s="110"/>
      <c r="D14" s="112" t="s">
        <v>89</v>
      </c>
      <c r="E14" s="110"/>
      <c r="F14" s="119"/>
      <c r="G14" s="108" t="s">
        <v>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2.6" customHeight="1" x14ac:dyDescent="0.2">
      <c r="A15" s="106"/>
      <c r="B15" s="110"/>
      <c r="C15" s="110"/>
      <c r="D15" s="113"/>
      <c r="E15" s="110"/>
      <c r="F15" s="119"/>
      <c r="G15" s="10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6" customHeight="1" x14ac:dyDescent="0.2">
      <c r="A16" s="107"/>
      <c r="B16" s="110"/>
      <c r="C16" s="111"/>
      <c r="D16" s="113"/>
      <c r="E16" s="110"/>
      <c r="F16" s="119"/>
      <c r="G16" s="10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2.6" customHeight="1" x14ac:dyDescent="0.2">
      <c r="A17" s="108" t="s">
        <v>38</v>
      </c>
      <c r="B17" s="109" t="s">
        <v>18</v>
      </c>
      <c r="C17" s="134" t="s">
        <v>1</v>
      </c>
      <c r="D17" s="113"/>
      <c r="E17" s="110"/>
      <c r="F17" s="119"/>
      <c r="G17" s="108" t="s">
        <v>38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2.6" customHeight="1" x14ac:dyDescent="0.2">
      <c r="A18" s="106"/>
      <c r="B18" s="121"/>
      <c r="C18" s="129"/>
      <c r="D18" s="113"/>
      <c r="E18" s="110"/>
      <c r="F18" s="119"/>
      <c r="G18" s="10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2.6" customHeight="1" x14ac:dyDescent="0.2">
      <c r="A19" s="107"/>
      <c r="B19" s="121"/>
      <c r="C19" s="129"/>
      <c r="D19" s="113"/>
      <c r="E19" s="111"/>
      <c r="F19" s="120"/>
      <c r="G19" s="10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2.6" customHeight="1" x14ac:dyDescent="0.2">
      <c r="A20" s="108" t="s">
        <v>48</v>
      </c>
      <c r="B20" s="121"/>
      <c r="C20" s="129"/>
      <c r="D20" s="113"/>
      <c r="E20" s="121" t="s">
        <v>72</v>
      </c>
      <c r="F20" s="121" t="s">
        <v>72</v>
      </c>
      <c r="G20" s="108" t="s">
        <v>48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2.6" customHeight="1" x14ac:dyDescent="0.2">
      <c r="A21" s="106"/>
      <c r="B21" s="121"/>
      <c r="C21" s="129"/>
      <c r="D21" s="113"/>
      <c r="E21" s="121"/>
      <c r="F21" s="121"/>
      <c r="G21" s="106"/>
      <c r="H21" s="17"/>
      <c r="I21" s="17"/>
      <c r="J21" s="40" t="s">
        <v>73</v>
      </c>
      <c r="K21" s="17"/>
      <c r="L21" s="17"/>
      <c r="M21" s="17"/>
      <c r="N21" s="17"/>
      <c r="O21" s="40" t="s">
        <v>74</v>
      </c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2.6" customHeight="1" x14ac:dyDescent="0.2">
      <c r="A22" s="107"/>
      <c r="B22" s="122"/>
      <c r="C22" s="135"/>
      <c r="D22" s="113"/>
      <c r="E22" s="122"/>
      <c r="F22" s="122"/>
      <c r="G22" s="107"/>
      <c r="H22" s="17"/>
      <c r="I22" s="17"/>
      <c r="J22" s="40" t="s">
        <v>75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2.6" customHeight="1" x14ac:dyDescent="0.2">
      <c r="A23" s="108" t="s">
        <v>63</v>
      </c>
      <c r="B23" s="90"/>
      <c r="C23" s="90"/>
      <c r="D23" s="90"/>
      <c r="E23" s="90"/>
      <c r="F23" s="90"/>
      <c r="G23" s="108" t="s">
        <v>63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2.6" customHeight="1" x14ac:dyDescent="0.2">
      <c r="A24" s="106"/>
      <c r="B24" s="91"/>
      <c r="C24" s="91"/>
      <c r="D24" s="91"/>
      <c r="E24" s="91"/>
      <c r="F24" s="91"/>
      <c r="G24" s="10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2.6" customHeight="1" x14ac:dyDescent="0.2">
      <c r="A25" s="107"/>
      <c r="B25" s="92"/>
      <c r="C25" s="92"/>
      <c r="D25" s="92"/>
      <c r="E25" s="92"/>
      <c r="F25" s="92"/>
      <c r="G25" s="10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2.6" customHeight="1" x14ac:dyDescent="0.2">
      <c r="A26" s="108" t="s">
        <v>4</v>
      </c>
      <c r="B26" s="109" t="s">
        <v>91</v>
      </c>
      <c r="C26" s="109" t="s">
        <v>91</v>
      </c>
      <c r="D26" s="109" t="s">
        <v>60</v>
      </c>
      <c r="E26" s="109" t="s">
        <v>91</v>
      </c>
      <c r="F26" s="109" t="s">
        <v>78</v>
      </c>
      <c r="G26" s="108" t="s">
        <v>4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2.6" customHeight="1" x14ac:dyDescent="0.2">
      <c r="A27" s="106"/>
      <c r="B27" s="121"/>
      <c r="C27" s="121"/>
      <c r="D27" s="121"/>
      <c r="E27" s="121"/>
      <c r="F27" s="121"/>
      <c r="G27" s="10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2.6" customHeight="1" x14ac:dyDescent="0.2">
      <c r="A28" s="107"/>
      <c r="B28" s="121"/>
      <c r="C28" s="121"/>
      <c r="D28" s="121"/>
      <c r="E28" s="121"/>
      <c r="F28" s="121"/>
      <c r="G28" s="10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2.6" customHeight="1" x14ac:dyDescent="0.2">
      <c r="A29" s="108" t="s">
        <v>39</v>
      </c>
      <c r="B29" s="121"/>
      <c r="C29" s="121"/>
      <c r="D29" s="121"/>
      <c r="E29" s="121"/>
      <c r="F29" s="121"/>
      <c r="G29" s="108" t="s">
        <v>39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2.6" customHeight="1" x14ac:dyDescent="0.2">
      <c r="A30" s="106"/>
      <c r="B30" s="121"/>
      <c r="C30" s="121"/>
      <c r="D30" s="121"/>
      <c r="E30" s="121"/>
      <c r="F30" s="121"/>
      <c r="G30" s="10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2.6" customHeight="1" x14ac:dyDescent="0.2">
      <c r="A31" s="107"/>
      <c r="B31" s="121"/>
      <c r="C31" s="121"/>
      <c r="D31" s="121"/>
      <c r="E31" s="121"/>
      <c r="F31" s="121"/>
      <c r="G31" s="10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2.6" customHeight="1" x14ac:dyDescent="0.2">
      <c r="A32" s="108" t="s">
        <v>40</v>
      </c>
      <c r="B32" s="121"/>
      <c r="C32" s="121"/>
      <c r="D32" s="121"/>
      <c r="E32" s="121"/>
      <c r="F32" s="121"/>
      <c r="G32" s="108" t="s">
        <v>40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2.6" customHeight="1" x14ac:dyDescent="0.2">
      <c r="A33" s="106"/>
      <c r="B33" s="121"/>
      <c r="C33" s="121"/>
      <c r="D33" s="121"/>
      <c r="E33" s="121"/>
      <c r="F33" s="121"/>
      <c r="G33" s="10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2.6" customHeight="1" x14ac:dyDescent="0.2">
      <c r="A34" s="107"/>
      <c r="B34" s="122"/>
      <c r="C34" s="122"/>
      <c r="D34" s="122"/>
      <c r="E34" s="122"/>
      <c r="F34" s="121"/>
      <c r="G34" s="10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2.6" customHeight="1" x14ac:dyDescent="0.2">
      <c r="A35" s="108" t="s">
        <v>41</v>
      </c>
      <c r="B35" s="113" t="s">
        <v>76</v>
      </c>
      <c r="C35" s="121" t="s">
        <v>79</v>
      </c>
      <c r="D35" s="113" t="s">
        <v>65</v>
      </c>
      <c r="E35" s="113" t="s">
        <v>18</v>
      </c>
      <c r="F35" s="121"/>
      <c r="G35" s="108" t="s">
        <v>41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2.6" customHeight="1" x14ac:dyDescent="0.2">
      <c r="A36" s="106"/>
      <c r="B36" s="113"/>
      <c r="C36" s="121"/>
      <c r="D36" s="113"/>
      <c r="E36" s="113"/>
      <c r="F36" s="121"/>
      <c r="G36" s="10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2.6" customHeight="1" x14ac:dyDescent="0.2">
      <c r="A37" s="107"/>
      <c r="B37" s="113"/>
      <c r="C37" s="121"/>
      <c r="D37" s="113"/>
      <c r="E37" s="113"/>
      <c r="F37" s="121"/>
      <c r="G37" s="10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2.6" customHeight="1" x14ac:dyDescent="0.2">
      <c r="A38" s="108" t="s">
        <v>6</v>
      </c>
      <c r="B38" s="113"/>
      <c r="C38" s="121"/>
      <c r="D38" s="113"/>
      <c r="E38" s="113"/>
      <c r="F38" s="121"/>
      <c r="G38" s="108" t="s">
        <v>6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2.6" customHeight="1" x14ac:dyDescent="0.2">
      <c r="A39" s="106"/>
      <c r="B39" s="113"/>
      <c r="C39" s="121"/>
      <c r="D39" s="113"/>
      <c r="E39" s="113"/>
      <c r="F39" s="121"/>
      <c r="G39" s="10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2.6" customHeight="1" thickBot="1" x14ac:dyDescent="0.25">
      <c r="A40" s="107"/>
      <c r="B40" s="124"/>
      <c r="C40" s="123"/>
      <c r="D40" s="124"/>
      <c r="E40" s="124"/>
      <c r="F40" s="123"/>
      <c r="G40" s="10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2.6" customHeight="1" thickBot="1" x14ac:dyDescent="0.25">
      <c r="A41" s="70" t="s">
        <v>71</v>
      </c>
      <c r="B41" s="93"/>
      <c r="C41" s="94"/>
      <c r="D41" s="94"/>
      <c r="E41" s="94"/>
      <c r="F41" s="95"/>
      <c r="G41" s="70" t="s">
        <v>71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2.6" customHeight="1" x14ac:dyDescent="0.2">
      <c r="A42" s="108" t="s">
        <v>42</v>
      </c>
      <c r="B42" s="132" t="s">
        <v>50</v>
      </c>
      <c r="C42" s="133" t="s">
        <v>15</v>
      </c>
      <c r="D42" s="96"/>
      <c r="E42" s="125" t="s">
        <v>88</v>
      </c>
      <c r="F42" s="125" t="s">
        <v>61</v>
      </c>
      <c r="G42" s="108" t="s">
        <v>42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2.6" customHeight="1" x14ac:dyDescent="0.2">
      <c r="A43" s="106"/>
      <c r="B43" s="113"/>
      <c r="C43" s="121"/>
      <c r="D43" s="96"/>
      <c r="E43" s="116"/>
      <c r="F43" s="126"/>
      <c r="G43" s="10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2.6" customHeight="1" x14ac:dyDescent="0.2">
      <c r="A44" s="107"/>
      <c r="B44" s="113"/>
      <c r="C44" s="121"/>
      <c r="D44" s="96"/>
      <c r="E44" s="116"/>
      <c r="F44" s="126"/>
      <c r="G44" s="10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2.6" customHeight="1" x14ac:dyDescent="0.2">
      <c r="A45" s="108" t="s">
        <v>43</v>
      </c>
      <c r="B45" s="113"/>
      <c r="C45" s="121"/>
      <c r="D45" s="96"/>
      <c r="E45" s="116"/>
      <c r="F45" s="126"/>
      <c r="G45" s="108" t="s">
        <v>43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2.6" customHeight="1" x14ac:dyDescent="0.2">
      <c r="A46" s="106"/>
      <c r="B46" s="113"/>
      <c r="C46" s="121"/>
      <c r="D46" s="96"/>
      <c r="E46" s="116"/>
      <c r="F46" s="126"/>
      <c r="G46" s="10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2.6" customHeight="1" x14ac:dyDescent="0.2">
      <c r="A47" s="107"/>
      <c r="B47" s="113"/>
      <c r="C47" s="121"/>
      <c r="D47" s="96"/>
      <c r="E47" s="116"/>
      <c r="F47" s="126"/>
      <c r="G47" s="10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2.6" customHeight="1" x14ac:dyDescent="0.2">
      <c r="A48" s="108" t="s">
        <v>44</v>
      </c>
      <c r="B48" s="113"/>
      <c r="C48" s="121"/>
      <c r="D48" s="97"/>
      <c r="E48" s="116"/>
      <c r="F48" s="126"/>
      <c r="G48" s="108" t="s">
        <v>44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2.6" customHeight="1" x14ac:dyDescent="0.2">
      <c r="A49" s="106"/>
      <c r="B49" s="113"/>
      <c r="C49" s="121"/>
      <c r="D49" s="98"/>
      <c r="E49" s="116"/>
      <c r="F49" s="126"/>
      <c r="G49" s="10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12.6" customHeight="1" x14ac:dyDescent="0.2">
      <c r="A50" s="107"/>
      <c r="B50" s="114"/>
      <c r="C50" s="121"/>
      <c r="D50" s="98"/>
      <c r="E50" s="117"/>
      <c r="F50" s="127"/>
      <c r="G50" s="10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2.6" customHeight="1" x14ac:dyDescent="0.2">
      <c r="A51" s="108" t="s">
        <v>7</v>
      </c>
      <c r="B51" s="90"/>
      <c r="C51" s="121"/>
      <c r="D51" s="97"/>
      <c r="E51" s="90"/>
      <c r="F51" s="90"/>
      <c r="G51" s="108" t="s">
        <v>7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2.6" customHeight="1" x14ac:dyDescent="0.2">
      <c r="A52" s="106"/>
      <c r="B52" s="91"/>
      <c r="C52" s="121"/>
      <c r="D52" s="98"/>
      <c r="E52" s="91"/>
      <c r="F52" s="91"/>
      <c r="G52" s="10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2.6" customHeight="1" thickBot="1" x14ac:dyDescent="0.25">
      <c r="A53" s="107"/>
      <c r="B53" s="92"/>
      <c r="C53" s="123"/>
      <c r="D53" s="98"/>
      <c r="E53" s="92"/>
      <c r="F53" s="92"/>
      <c r="G53" s="10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24" ht="12.6" customHeight="1" x14ac:dyDescent="0.2">
      <c r="A54" s="108" t="s">
        <v>45</v>
      </c>
      <c r="B54" s="109" t="s">
        <v>1</v>
      </c>
      <c r="C54" s="99"/>
      <c r="D54" s="97"/>
      <c r="E54" s="109" t="s">
        <v>15</v>
      </c>
      <c r="F54" s="109" t="s">
        <v>60</v>
      </c>
      <c r="G54" s="108" t="s">
        <v>49</v>
      </c>
    </row>
    <row r="55" spans="1:24" ht="12.6" customHeight="1" x14ac:dyDescent="0.2">
      <c r="A55" s="106"/>
      <c r="B55" s="121"/>
      <c r="C55" s="100"/>
      <c r="D55" s="98"/>
      <c r="E55" s="121"/>
      <c r="F55" s="121"/>
      <c r="G55" s="106"/>
    </row>
    <row r="56" spans="1:24" ht="12.6" customHeight="1" x14ac:dyDescent="0.2">
      <c r="A56" s="107"/>
      <c r="B56" s="121"/>
      <c r="C56" s="100"/>
      <c r="D56" s="98"/>
      <c r="E56" s="121"/>
      <c r="F56" s="121"/>
      <c r="G56" s="107"/>
    </row>
    <row r="57" spans="1:24" ht="12.6" customHeight="1" x14ac:dyDescent="0.2">
      <c r="A57" s="108" t="s">
        <v>49</v>
      </c>
      <c r="B57" s="121"/>
      <c r="C57" s="99"/>
      <c r="D57" s="97"/>
      <c r="E57" s="121"/>
      <c r="F57" s="121"/>
      <c r="G57" s="108" t="s">
        <v>49</v>
      </c>
    </row>
    <row r="58" spans="1:24" ht="12.6" customHeight="1" x14ac:dyDescent="0.2">
      <c r="A58" s="106"/>
      <c r="B58" s="121"/>
      <c r="C58" s="100"/>
      <c r="D58" s="98"/>
      <c r="E58" s="121"/>
      <c r="F58" s="121"/>
      <c r="G58" s="106"/>
    </row>
    <row r="59" spans="1:24" ht="12.6" customHeight="1" x14ac:dyDescent="0.2">
      <c r="A59" s="107"/>
      <c r="B59" s="121"/>
      <c r="C59" s="100"/>
      <c r="D59" s="98"/>
      <c r="E59" s="121"/>
      <c r="F59" s="121"/>
      <c r="G59" s="107"/>
    </row>
    <row r="60" spans="1:24" ht="12.6" customHeight="1" x14ac:dyDescent="0.2">
      <c r="A60" s="108" t="s">
        <v>64</v>
      </c>
      <c r="B60" s="121"/>
      <c r="C60" s="99"/>
      <c r="D60" s="97"/>
      <c r="E60" s="121"/>
      <c r="F60" s="121"/>
      <c r="G60" s="108" t="s">
        <v>64</v>
      </c>
    </row>
    <row r="61" spans="1:24" ht="12.6" customHeight="1" x14ac:dyDescent="0.2">
      <c r="A61" s="106"/>
      <c r="B61" s="121"/>
      <c r="C61" s="100"/>
      <c r="D61" s="98"/>
      <c r="E61" s="121"/>
      <c r="F61" s="121"/>
      <c r="G61" s="106"/>
    </row>
    <row r="62" spans="1:24" ht="12.6" customHeight="1" x14ac:dyDescent="0.2">
      <c r="A62" s="107"/>
      <c r="B62" s="122"/>
      <c r="C62" s="100"/>
      <c r="D62" s="98"/>
      <c r="E62" s="122"/>
      <c r="F62" s="122"/>
      <c r="G62" s="107"/>
    </row>
    <row r="63" spans="1:24" ht="12.6" customHeight="1" x14ac:dyDescent="0.2">
      <c r="A63" s="108" t="s">
        <v>8</v>
      </c>
      <c r="B63" s="119" t="s">
        <v>90</v>
      </c>
      <c r="C63" s="99"/>
      <c r="D63" s="97"/>
      <c r="E63" s="129" t="s">
        <v>1</v>
      </c>
      <c r="F63" s="113" t="s">
        <v>1</v>
      </c>
      <c r="G63" s="108" t="s">
        <v>8</v>
      </c>
    </row>
    <row r="64" spans="1:24" ht="12.6" customHeight="1" x14ac:dyDescent="0.2">
      <c r="A64" s="106"/>
      <c r="B64" s="119"/>
      <c r="C64" s="100"/>
      <c r="D64" s="98"/>
      <c r="E64" s="129"/>
      <c r="F64" s="113"/>
      <c r="G64" s="106"/>
    </row>
    <row r="65" spans="1:18" ht="12.6" customHeight="1" x14ac:dyDescent="0.2">
      <c r="A65" s="107"/>
      <c r="B65" s="119"/>
      <c r="C65" s="100"/>
      <c r="D65" s="98"/>
      <c r="E65" s="129"/>
      <c r="F65" s="113"/>
      <c r="G65" s="107"/>
    </row>
    <row r="66" spans="1:18" ht="12.6" customHeight="1" x14ac:dyDescent="0.2">
      <c r="A66" s="108" t="s">
        <v>46</v>
      </c>
      <c r="B66" s="119"/>
      <c r="C66" s="101"/>
      <c r="D66" s="96"/>
      <c r="E66" s="129"/>
      <c r="F66" s="113"/>
      <c r="G66" s="108" t="s">
        <v>46</v>
      </c>
    </row>
    <row r="67" spans="1:18" ht="12.6" customHeight="1" x14ac:dyDescent="0.2">
      <c r="A67" s="106"/>
      <c r="B67" s="119"/>
      <c r="C67" s="101"/>
      <c r="D67" s="96"/>
      <c r="E67" s="129"/>
      <c r="F67" s="113"/>
      <c r="G67" s="106"/>
    </row>
    <row r="68" spans="1:18" ht="12.6" customHeight="1" thickBot="1" x14ac:dyDescent="0.25">
      <c r="A68" s="128"/>
      <c r="B68" s="131"/>
      <c r="C68" s="99"/>
      <c r="D68" s="96"/>
      <c r="E68" s="130"/>
      <c r="F68" s="124"/>
      <c r="G68" s="128"/>
    </row>
    <row r="69" spans="1:18" ht="12.6" customHeight="1" thickBot="1" x14ac:dyDescent="0.25">
      <c r="A69" s="47" t="s">
        <v>47</v>
      </c>
      <c r="B69" s="71"/>
      <c r="C69" s="72"/>
      <c r="D69" s="73"/>
      <c r="E69" s="73"/>
      <c r="F69" s="73"/>
      <c r="G69" s="47" t="s">
        <v>47</v>
      </c>
    </row>
    <row r="70" spans="1:18" x14ac:dyDescent="0.2">
      <c r="A70" s="3"/>
      <c r="B70" s="46"/>
      <c r="C70" s="46"/>
      <c r="D70" s="46"/>
      <c r="E70" s="46"/>
      <c r="F70" s="46"/>
      <c r="H70" s="36" t="s">
        <v>9</v>
      </c>
      <c r="I70" s="4" t="s">
        <v>10</v>
      </c>
      <c r="J70" s="5" t="s">
        <v>11</v>
      </c>
      <c r="K70" s="6" t="s">
        <v>12</v>
      </c>
      <c r="L70" s="7"/>
      <c r="M70" s="4" t="s">
        <v>10</v>
      </c>
      <c r="N70" s="5" t="s">
        <v>11</v>
      </c>
      <c r="O70" s="6" t="s">
        <v>12</v>
      </c>
      <c r="P70" s="8" t="s">
        <v>13</v>
      </c>
      <c r="Q70" s="9" t="s">
        <v>14</v>
      </c>
    </row>
    <row r="71" spans="1:18" x14ac:dyDescent="0.2">
      <c r="A71" s="66" t="s">
        <v>51</v>
      </c>
      <c r="B71" s="51">
        <v>0.75</v>
      </c>
      <c r="C71" s="48">
        <v>0.5</v>
      </c>
      <c r="D71" s="48"/>
      <c r="E71" s="48">
        <v>0.5</v>
      </c>
      <c r="F71" s="55">
        <v>0.5</v>
      </c>
      <c r="G71" s="64">
        <f>SUM(B71:F71)</f>
        <v>2.25</v>
      </c>
      <c r="H71" s="10">
        <f t="shared" ref="H71:H81" si="0">SUM(G71:G71)</f>
        <v>2.25</v>
      </c>
      <c r="I71" s="11">
        <v>3</v>
      </c>
      <c r="J71" s="12">
        <v>3</v>
      </c>
      <c r="K71" s="13">
        <v>3</v>
      </c>
      <c r="L71" s="14">
        <f>(1-0.66/6)</f>
        <v>0.89</v>
      </c>
      <c r="M71" s="11">
        <f t="shared" ref="M71:O78" si="1">+$L$71*I71</f>
        <v>2.67</v>
      </c>
      <c r="N71" s="12">
        <f t="shared" si="1"/>
        <v>2.67</v>
      </c>
      <c r="O71" s="15">
        <f t="shared" si="1"/>
        <v>2.67</v>
      </c>
      <c r="P71" s="52">
        <f t="shared" ref="P71:P78" si="2">(+H71-O71)*60</f>
        <v>-25.199999999999996</v>
      </c>
      <c r="Q71" s="16">
        <f t="shared" ref="Q71:Q78" si="3">+P71/(K71*60)</f>
        <v>-0.13999999999999999</v>
      </c>
      <c r="R71" s="49" t="s">
        <v>51</v>
      </c>
    </row>
    <row r="72" spans="1:18" x14ac:dyDescent="0.2">
      <c r="A72" s="66" t="s">
        <v>52</v>
      </c>
      <c r="B72" s="51">
        <v>1</v>
      </c>
      <c r="C72" s="48">
        <v>1</v>
      </c>
      <c r="D72" s="74">
        <f>0.375+0.5</f>
        <v>0.875</v>
      </c>
      <c r="E72" s="48">
        <v>1.25</v>
      </c>
      <c r="F72" s="55">
        <v>0.5</v>
      </c>
      <c r="G72" s="64">
        <f t="shared" ref="G72:G81" si="4">SUM(B72:F72)</f>
        <v>4.625</v>
      </c>
      <c r="H72" s="10">
        <f t="shared" si="0"/>
        <v>4.625</v>
      </c>
      <c r="I72" s="18">
        <v>5</v>
      </c>
      <c r="J72" s="12">
        <v>5</v>
      </c>
      <c r="K72" s="20">
        <v>5</v>
      </c>
      <c r="L72" s="14">
        <f t="shared" ref="L72:L78" si="5">(1-0.5/6)</f>
        <v>0.91666666666666663</v>
      </c>
      <c r="M72" s="18">
        <f t="shared" si="1"/>
        <v>4.45</v>
      </c>
      <c r="N72" s="19">
        <f t="shared" si="1"/>
        <v>4.45</v>
      </c>
      <c r="O72" s="21">
        <f t="shared" si="1"/>
        <v>4.45</v>
      </c>
      <c r="P72" s="53">
        <f t="shared" si="2"/>
        <v>10.499999999999989</v>
      </c>
      <c r="Q72" s="22">
        <f t="shared" si="3"/>
        <v>3.4999999999999962E-2</v>
      </c>
      <c r="R72" s="49" t="s">
        <v>52</v>
      </c>
    </row>
    <row r="73" spans="1:18" x14ac:dyDescent="0.2">
      <c r="A73" s="39" t="s">
        <v>5</v>
      </c>
      <c r="B73" s="51">
        <v>1.25</v>
      </c>
      <c r="C73" s="48">
        <v>0.75</v>
      </c>
      <c r="D73" s="48">
        <f>0.375</f>
        <v>0.375</v>
      </c>
      <c r="E73" s="48">
        <v>1</v>
      </c>
      <c r="F73" s="55">
        <v>1</v>
      </c>
      <c r="G73" s="64">
        <f t="shared" si="4"/>
        <v>4.375</v>
      </c>
      <c r="H73" s="10">
        <f t="shared" si="0"/>
        <v>4.375</v>
      </c>
      <c r="I73" s="18">
        <v>5</v>
      </c>
      <c r="J73" s="12">
        <f t="shared" ref="J73:J77" si="6">+I73</f>
        <v>5</v>
      </c>
      <c r="K73" s="20">
        <f t="shared" ref="K73:K77" si="7">+(J73+I73)/2</f>
        <v>5</v>
      </c>
      <c r="L73" s="14">
        <f t="shared" si="5"/>
        <v>0.91666666666666663</v>
      </c>
      <c r="M73" s="18">
        <f t="shared" si="1"/>
        <v>4.45</v>
      </c>
      <c r="N73" s="19">
        <f t="shared" si="1"/>
        <v>4.45</v>
      </c>
      <c r="O73" s="21">
        <f t="shared" si="1"/>
        <v>4.45</v>
      </c>
      <c r="P73" s="53">
        <f t="shared" si="2"/>
        <v>-4.5000000000000107</v>
      </c>
      <c r="Q73" s="22">
        <f t="shared" si="3"/>
        <v>-1.5000000000000036E-2</v>
      </c>
      <c r="R73" s="1" t="s">
        <v>5</v>
      </c>
    </row>
    <row r="74" spans="1:18" x14ac:dyDescent="0.2">
      <c r="A74" s="66" t="s">
        <v>15</v>
      </c>
      <c r="B74" s="51"/>
      <c r="C74" s="48">
        <v>1</v>
      </c>
      <c r="D74" s="48"/>
      <c r="E74" s="48">
        <v>0.75</v>
      </c>
      <c r="F74" s="55"/>
      <c r="G74" s="64">
        <f t="shared" si="4"/>
        <v>1.75</v>
      </c>
      <c r="H74" s="10">
        <f t="shared" si="0"/>
        <v>1.75</v>
      </c>
      <c r="I74" s="18">
        <v>2.17</v>
      </c>
      <c r="J74" s="12">
        <f t="shared" si="6"/>
        <v>2.17</v>
      </c>
      <c r="K74" s="20">
        <f t="shared" si="7"/>
        <v>2.17</v>
      </c>
      <c r="L74" s="14">
        <f t="shared" si="5"/>
        <v>0.91666666666666663</v>
      </c>
      <c r="M74" s="18">
        <f t="shared" si="1"/>
        <v>1.9313</v>
      </c>
      <c r="N74" s="19">
        <f t="shared" si="1"/>
        <v>1.9313</v>
      </c>
      <c r="O74" s="21">
        <f t="shared" si="1"/>
        <v>1.9313</v>
      </c>
      <c r="P74" s="53">
        <f t="shared" si="2"/>
        <v>-10.878</v>
      </c>
      <c r="Q74" s="22">
        <f t="shared" si="3"/>
        <v>-8.3548387096774201E-2</v>
      </c>
      <c r="R74" s="2" t="s">
        <v>15</v>
      </c>
    </row>
    <row r="75" spans="1:18" x14ac:dyDescent="0.2">
      <c r="A75" s="66" t="s">
        <v>16</v>
      </c>
      <c r="B75" s="51">
        <v>0.75</v>
      </c>
      <c r="C75" s="48"/>
      <c r="D75" s="48">
        <v>0.75</v>
      </c>
      <c r="E75" s="48"/>
      <c r="F75" s="55">
        <v>0.75</v>
      </c>
      <c r="G75" s="64">
        <f t="shared" si="4"/>
        <v>2.25</v>
      </c>
      <c r="H75" s="10">
        <f t="shared" si="0"/>
        <v>2.25</v>
      </c>
      <c r="I75" s="18">
        <v>2.17</v>
      </c>
      <c r="J75" s="12">
        <f t="shared" si="6"/>
        <v>2.17</v>
      </c>
      <c r="K75" s="20">
        <f t="shared" si="7"/>
        <v>2.17</v>
      </c>
      <c r="L75" s="14">
        <f t="shared" si="5"/>
        <v>0.91666666666666663</v>
      </c>
      <c r="M75" s="18">
        <f t="shared" si="1"/>
        <v>1.9313</v>
      </c>
      <c r="N75" s="19">
        <f t="shared" si="1"/>
        <v>1.9313</v>
      </c>
      <c r="O75" s="21">
        <f t="shared" si="1"/>
        <v>1.9313</v>
      </c>
      <c r="P75" s="53">
        <f t="shared" si="2"/>
        <v>19.122</v>
      </c>
      <c r="Q75" s="22">
        <f t="shared" si="3"/>
        <v>0.14686635944700463</v>
      </c>
      <c r="R75" s="2" t="s">
        <v>16</v>
      </c>
    </row>
    <row r="76" spans="1:18" x14ac:dyDescent="0.2">
      <c r="A76" s="39" t="s">
        <v>17</v>
      </c>
      <c r="B76" s="51">
        <v>0.5</v>
      </c>
      <c r="C76" s="48">
        <v>0.5</v>
      </c>
      <c r="D76" s="48"/>
      <c r="E76" s="48"/>
      <c r="F76" s="55">
        <v>0.75</v>
      </c>
      <c r="G76" s="64">
        <f t="shared" si="4"/>
        <v>1.75</v>
      </c>
      <c r="H76" s="10">
        <f t="shared" si="0"/>
        <v>1.75</v>
      </c>
      <c r="I76" s="18">
        <v>2.17</v>
      </c>
      <c r="J76" s="12">
        <f t="shared" si="6"/>
        <v>2.17</v>
      </c>
      <c r="K76" s="20">
        <f t="shared" si="7"/>
        <v>2.17</v>
      </c>
      <c r="L76" s="14">
        <f t="shared" si="5"/>
        <v>0.91666666666666663</v>
      </c>
      <c r="M76" s="18">
        <f t="shared" si="1"/>
        <v>1.9313</v>
      </c>
      <c r="N76" s="19">
        <f t="shared" si="1"/>
        <v>1.9313</v>
      </c>
      <c r="O76" s="21">
        <f t="shared" si="1"/>
        <v>1.9313</v>
      </c>
      <c r="P76" s="53">
        <f t="shared" si="2"/>
        <v>-10.878</v>
      </c>
      <c r="Q76" s="22">
        <f t="shared" si="3"/>
        <v>-8.3548387096774201E-2</v>
      </c>
      <c r="R76" s="1" t="s">
        <v>17</v>
      </c>
    </row>
    <row r="77" spans="1:18" x14ac:dyDescent="0.2">
      <c r="A77" s="39" t="s">
        <v>18</v>
      </c>
      <c r="B77" s="51">
        <v>0.5</v>
      </c>
      <c r="C77" s="48"/>
      <c r="D77" s="48"/>
      <c r="E77" s="48">
        <v>0.5</v>
      </c>
      <c r="F77" s="55"/>
      <c r="G77" s="64">
        <f t="shared" si="4"/>
        <v>1</v>
      </c>
      <c r="H77" s="10">
        <f t="shared" si="0"/>
        <v>1</v>
      </c>
      <c r="I77" s="18">
        <v>1.5</v>
      </c>
      <c r="J77" s="12">
        <f t="shared" si="6"/>
        <v>1.5</v>
      </c>
      <c r="K77" s="20">
        <f t="shared" si="7"/>
        <v>1.5</v>
      </c>
      <c r="L77" s="14">
        <f t="shared" si="5"/>
        <v>0.91666666666666663</v>
      </c>
      <c r="M77" s="18">
        <f t="shared" si="1"/>
        <v>1.335</v>
      </c>
      <c r="N77" s="19">
        <f t="shared" si="1"/>
        <v>1.335</v>
      </c>
      <c r="O77" s="21">
        <f t="shared" si="1"/>
        <v>1.335</v>
      </c>
      <c r="P77" s="53">
        <f t="shared" si="2"/>
        <v>-20.099999999999998</v>
      </c>
      <c r="Q77" s="22">
        <f t="shared" si="3"/>
        <v>-0.2233333333333333</v>
      </c>
      <c r="R77" s="1" t="s">
        <v>18</v>
      </c>
    </row>
    <row r="78" spans="1:18" x14ac:dyDescent="0.2">
      <c r="A78" s="39" t="s">
        <v>19</v>
      </c>
      <c r="B78" s="51"/>
      <c r="C78" s="48"/>
      <c r="D78" s="48"/>
      <c r="E78" s="48">
        <v>0.75</v>
      </c>
      <c r="F78" s="55">
        <v>1.25</v>
      </c>
      <c r="G78" s="64">
        <f t="shared" si="4"/>
        <v>2</v>
      </c>
      <c r="H78" s="10">
        <f t="shared" si="0"/>
        <v>2</v>
      </c>
      <c r="I78" s="18">
        <v>3</v>
      </c>
      <c r="J78" s="19">
        <v>3</v>
      </c>
      <c r="K78" s="20">
        <v>3</v>
      </c>
      <c r="L78" s="14">
        <f t="shared" si="5"/>
        <v>0.91666666666666663</v>
      </c>
      <c r="M78" s="18">
        <f t="shared" si="1"/>
        <v>2.67</v>
      </c>
      <c r="N78" s="19">
        <f t="shared" si="1"/>
        <v>2.67</v>
      </c>
      <c r="O78" s="21">
        <f t="shared" si="1"/>
        <v>2.67</v>
      </c>
      <c r="P78" s="53">
        <f t="shared" si="2"/>
        <v>-40.199999999999996</v>
      </c>
      <c r="Q78" s="22">
        <f t="shared" si="3"/>
        <v>-0.2233333333333333</v>
      </c>
      <c r="R78" s="1" t="s">
        <v>19</v>
      </c>
    </row>
    <row r="79" spans="1:18" x14ac:dyDescent="0.2">
      <c r="A79" s="39" t="s">
        <v>20</v>
      </c>
      <c r="B79" s="51"/>
      <c r="C79" s="48"/>
      <c r="D79" s="48">
        <v>0.75</v>
      </c>
      <c r="E79" s="48"/>
      <c r="F79" s="55"/>
      <c r="G79" s="64">
        <f t="shared" si="4"/>
        <v>0.75</v>
      </c>
      <c r="H79" s="10">
        <f t="shared" si="0"/>
        <v>0.75</v>
      </c>
      <c r="I79" s="18"/>
      <c r="J79" s="12"/>
      <c r="K79" s="20"/>
      <c r="L79" s="14"/>
      <c r="M79" s="18"/>
      <c r="N79" s="19"/>
      <c r="O79" s="21"/>
      <c r="P79" s="53">
        <f>H79</f>
        <v>0.75</v>
      </c>
      <c r="Q79" s="22"/>
      <c r="R79" s="1" t="s">
        <v>20</v>
      </c>
    </row>
    <row r="80" spans="1:18" x14ac:dyDescent="0.2">
      <c r="A80" s="39" t="s">
        <v>58</v>
      </c>
      <c r="B80" s="48">
        <v>0.25</v>
      </c>
      <c r="C80" s="48">
        <v>0.25</v>
      </c>
      <c r="D80" s="48">
        <v>0.25</v>
      </c>
      <c r="E80" s="48">
        <v>0.25</v>
      </c>
      <c r="F80" s="48">
        <v>0.25</v>
      </c>
      <c r="G80" s="64">
        <f t="shared" si="4"/>
        <v>1.25</v>
      </c>
      <c r="H80" s="10">
        <f t="shared" si="0"/>
        <v>1.25</v>
      </c>
      <c r="I80" s="18"/>
      <c r="J80" s="19"/>
      <c r="K80" s="20"/>
      <c r="L80" s="14"/>
      <c r="M80" s="18"/>
      <c r="N80" s="19"/>
      <c r="O80" s="21"/>
      <c r="P80" s="53">
        <f>H80</f>
        <v>1.25</v>
      </c>
      <c r="Q80" s="22"/>
      <c r="R80" s="45" t="s">
        <v>58</v>
      </c>
    </row>
    <row r="81" spans="1:18" x14ac:dyDescent="0.2">
      <c r="A81" s="39" t="s">
        <v>59</v>
      </c>
      <c r="B81" s="51">
        <v>0.5</v>
      </c>
      <c r="C81" s="51">
        <v>0.25</v>
      </c>
      <c r="D81" s="51">
        <v>0.25</v>
      </c>
      <c r="E81" s="51">
        <v>0.5</v>
      </c>
      <c r="F81" s="51">
        <v>0.5</v>
      </c>
      <c r="G81" s="64">
        <f t="shared" si="4"/>
        <v>2</v>
      </c>
      <c r="H81" s="10">
        <f t="shared" si="0"/>
        <v>2</v>
      </c>
      <c r="I81" s="56"/>
      <c r="J81" s="57"/>
      <c r="K81" s="58"/>
      <c r="L81" s="59"/>
      <c r="M81" s="56"/>
      <c r="N81" s="57"/>
      <c r="O81" s="60"/>
      <c r="P81" s="53">
        <f>H81</f>
        <v>2</v>
      </c>
      <c r="Q81" s="61"/>
      <c r="R81" s="62" t="s">
        <v>59</v>
      </c>
    </row>
    <row r="82" spans="1:18" ht="13.5" thickBot="1" x14ac:dyDescent="0.25">
      <c r="B82" s="50">
        <f t="shared" ref="B82:H82" si="8">SUM(B71:B81)</f>
        <v>5.5</v>
      </c>
      <c r="C82" s="50">
        <f t="shared" si="8"/>
        <v>4.25</v>
      </c>
      <c r="D82" s="50">
        <f t="shared" si="8"/>
        <v>3.25</v>
      </c>
      <c r="E82" s="50">
        <f t="shared" si="8"/>
        <v>5.5</v>
      </c>
      <c r="F82" s="63">
        <f t="shared" si="8"/>
        <v>5.5</v>
      </c>
      <c r="G82" s="64">
        <f t="shared" si="8"/>
        <v>24</v>
      </c>
      <c r="H82" s="23">
        <f t="shared" si="8"/>
        <v>24</v>
      </c>
      <c r="I82" s="24">
        <f>SUM(I71:I78)</f>
        <v>24.009999999999998</v>
      </c>
      <c r="J82" s="24">
        <f>SUM(J71:J78)</f>
        <v>24.009999999999998</v>
      </c>
      <c r="K82" s="24">
        <f>SUM(K71:K78)</f>
        <v>24.009999999999998</v>
      </c>
      <c r="L82" s="27">
        <f>SUM(L71:L79)</f>
        <v>7.3066666666666675</v>
      </c>
      <c r="M82" s="24">
        <f>SUM(M71:M79)</f>
        <v>21.368900000000004</v>
      </c>
      <c r="N82" s="25">
        <f>SUM(N71:N79)</f>
        <v>21.368900000000004</v>
      </c>
      <c r="O82" s="26">
        <f>SUM(O71:O79)</f>
        <v>21.368900000000004</v>
      </c>
      <c r="P82" s="24">
        <f>SUM(P71:P79)</f>
        <v>-81.384000000000015</v>
      </c>
      <c r="Q82" s="28">
        <f>+P82/(O82*60)</f>
        <v>-6.3475424565607022E-2</v>
      </c>
      <c r="R82" s="29"/>
    </row>
    <row r="83" spans="1:18" x14ac:dyDescent="0.2">
      <c r="C83" s="17"/>
      <c r="D83" s="17"/>
      <c r="E83" s="17"/>
      <c r="F83" s="17"/>
      <c r="G83" s="83"/>
    </row>
    <row r="84" spans="1:18" x14ac:dyDescent="0.2">
      <c r="C84" s="17"/>
      <c r="D84" s="17"/>
      <c r="E84" s="17"/>
      <c r="F84" s="17"/>
      <c r="G84" s="17"/>
    </row>
    <row r="85" spans="1:18" x14ac:dyDescent="0.2">
      <c r="C85" s="17"/>
      <c r="D85" s="17"/>
      <c r="E85" s="17"/>
      <c r="F85" s="17"/>
      <c r="G85" s="17"/>
    </row>
    <row r="86" spans="1:18" x14ac:dyDescent="0.2">
      <c r="C86" s="17"/>
      <c r="D86" s="17"/>
      <c r="E86" s="17"/>
      <c r="F86" s="17"/>
      <c r="G86" s="17"/>
    </row>
    <row r="87" spans="1:18" x14ac:dyDescent="0.2">
      <c r="C87" s="17"/>
      <c r="D87" s="17"/>
      <c r="E87" s="17"/>
      <c r="F87" s="17"/>
      <c r="G87" s="17"/>
    </row>
    <row r="88" spans="1:18" x14ac:dyDescent="0.2">
      <c r="C88" s="17"/>
      <c r="D88" s="17"/>
      <c r="E88" s="17"/>
      <c r="F88" s="17"/>
      <c r="G88" s="17"/>
    </row>
    <row r="89" spans="1:18" x14ac:dyDescent="0.2">
      <c r="C89" s="17"/>
      <c r="D89" s="17"/>
      <c r="E89" s="17"/>
      <c r="F89" s="17"/>
      <c r="G89" s="17"/>
    </row>
    <row r="90" spans="1:18" x14ac:dyDescent="0.2">
      <c r="C90" s="17"/>
      <c r="D90" s="17"/>
      <c r="E90" s="17"/>
      <c r="F90" s="17"/>
      <c r="G90" s="17"/>
    </row>
    <row r="91" spans="1:18" x14ac:dyDescent="0.2">
      <c r="C91" s="17"/>
      <c r="D91" s="17"/>
      <c r="E91" s="17"/>
      <c r="F91" s="17"/>
      <c r="G91" s="17"/>
    </row>
    <row r="92" spans="1:18" x14ac:dyDescent="0.2">
      <c r="C92" s="17"/>
      <c r="D92" s="17"/>
      <c r="E92" s="17"/>
      <c r="F92" s="17"/>
      <c r="G92" s="17"/>
    </row>
    <row r="93" spans="1:18" x14ac:dyDescent="0.2">
      <c r="C93" s="17"/>
      <c r="D93" s="17"/>
      <c r="E93" s="17"/>
      <c r="F93" s="17"/>
      <c r="G93" s="17"/>
    </row>
    <row r="94" spans="1:18" x14ac:dyDescent="0.2">
      <c r="C94" s="17"/>
      <c r="D94" s="17"/>
      <c r="E94" s="17"/>
      <c r="F94" s="17"/>
      <c r="G94" s="17"/>
    </row>
    <row r="95" spans="1:18" x14ac:dyDescent="0.2">
      <c r="C95" s="17"/>
      <c r="D95" s="17"/>
      <c r="E95" s="17"/>
      <c r="F95" s="17"/>
      <c r="G95" s="17"/>
    </row>
    <row r="96" spans="1:18" x14ac:dyDescent="0.2">
      <c r="C96" s="17"/>
      <c r="D96" s="17"/>
      <c r="E96" s="17"/>
      <c r="F96" s="17"/>
      <c r="G96" s="17"/>
    </row>
    <row r="97" spans="3:7" x14ac:dyDescent="0.2">
      <c r="C97" s="17"/>
      <c r="D97" s="17"/>
      <c r="E97" s="17"/>
      <c r="F97" s="17"/>
      <c r="G97" s="17"/>
    </row>
    <row r="98" spans="3:7" x14ac:dyDescent="0.2">
      <c r="C98" s="17"/>
      <c r="D98" s="17"/>
      <c r="E98" s="17"/>
      <c r="F98" s="17"/>
      <c r="G98" s="17"/>
    </row>
    <row r="99" spans="3:7" x14ac:dyDescent="0.2">
      <c r="C99" s="17"/>
      <c r="D99" s="17"/>
      <c r="E99" s="17"/>
      <c r="F99" s="17"/>
      <c r="G99" s="17"/>
    </row>
    <row r="100" spans="3:7" x14ac:dyDescent="0.2">
      <c r="C100" s="17"/>
      <c r="D100" s="17"/>
      <c r="E100" s="17"/>
      <c r="F100" s="17"/>
      <c r="G100" s="17"/>
    </row>
    <row r="101" spans="3:7" x14ac:dyDescent="0.2">
      <c r="C101" s="17"/>
      <c r="D101" s="17"/>
      <c r="E101" s="17"/>
      <c r="F101" s="17"/>
      <c r="G101" s="17"/>
    </row>
    <row r="102" spans="3:7" x14ac:dyDescent="0.2">
      <c r="C102" s="17"/>
      <c r="D102" s="17"/>
      <c r="E102" s="17"/>
      <c r="F102" s="17"/>
      <c r="G102" s="17"/>
    </row>
    <row r="103" spans="3:7" x14ac:dyDescent="0.2">
      <c r="C103" s="17"/>
      <c r="D103" s="17"/>
      <c r="E103" s="17"/>
      <c r="F103" s="17"/>
      <c r="G103" s="17"/>
    </row>
    <row r="104" spans="3:7" x14ac:dyDescent="0.2">
      <c r="C104" s="17"/>
      <c r="D104" s="17"/>
      <c r="E104" s="17"/>
      <c r="F104" s="17"/>
      <c r="G104" s="17"/>
    </row>
    <row r="105" spans="3:7" x14ac:dyDescent="0.2">
      <c r="C105" s="17"/>
      <c r="D105" s="17"/>
      <c r="E105" s="17"/>
      <c r="F105" s="17"/>
      <c r="G105" s="17"/>
    </row>
    <row r="106" spans="3:7" x14ac:dyDescent="0.2">
      <c r="C106" s="17"/>
      <c r="D106" s="17"/>
      <c r="E106" s="17"/>
      <c r="F106" s="17"/>
      <c r="G106" s="17"/>
    </row>
    <row r="107" spans="3:7" x14ac:dyDescent="0.2">
      <c r="C107" s="17"/>
      <c r="D107" s="17"/>
      <c r="E107" s="17"/>
      <c r="F107" s="17"/>
      <c r="G107" s="17"/>
    </row>
    <row r="108" spans="3:7" x14ac:dyDescent="0.2">
      <c r="C108" s="17"/>
      <c r="D108" s="17"/>
      <c r="E108" s="17"/>
      <c r="F108" s="17"/>
      <c r="G108" s="17"/>
    </row>
    <row r="109" spans="3:7" x14ac:dyDescent="0.2">
      <c r="C109" s="17"/>
      <c r="D109" s="17"/>
      <c r="E109" s="17"/>
      <c r="F109" s="17"/>
      <c r="G109" s="17"/>
    </row>
    <row r="110" spans="3:7" x14ac:dyDescent="0.2">
      <c r="C110" s="17"/>
      <c r="D110" s="17"/>
      <c r="E110" s="17"/>
      <c r="F110" s="17"/>
      <c r="G110" s="17"/>
    </row>
    <row r="111" spans="3:7" x14ac:dyDescent="0.2">
      <c r="C111" s="17"/>
      <c r="D111" s="17"/>
      <c r="E111" s="17"/>
      <c r="F111" s="17"/>
      <c r="G111" s="17"/>
    </row>
    <row r="112" spans="3:7" x14ac:dyDescent="0.2">
      <c r="C112" s="17"/>
      <c r="D112" s="17"/>
      <c r="E112" s="17"/>
      <c r="F112" s="17"/>
      <c r="G112" s="17"/>
    </row>
    <row r="113" spans="3:7" x14ac:dyDescent="0.2">
      <c r="C113" s="17"/>
      <c r="D113" s="17"/>
      <c r="E113" s="17"/>
      <c r="F113" s="17"/>
      <c r="G113" s="17"/>
    </row>
    <row r="114" spans="3:7" x14ac:dyDescent="0.2">
      <c r="C114" s="17"/>
      <c r="D114" s="17"/>
      <c r="E114" s="17"/>
      <c r="F114" s="17"/>
      <c r="G114" s="17"/>
    </row>
    <row r="115" spans="3:7" x14ac:dyDescent="0.2">
      <c r="C115" s="17"/>
      <c r="D115" s="17"/>
      <c r="E115" s="17"/>
      <c r="F115" s="17"/>
      <c r="G115" s="17"/>
    </row>
    <row r="116" spans="3:7" x14ac:dyDescent="0.2">
      <c r="C116" s="17"/>
      <c r="D116" s="17"/>
      <c r="E116" s="17"/>
      <c r="F116" s="17"/>
      <c r="G116" s="17"/>
    </row>
    <row r="117" spans="3:7" x14ac:dyDescent="0.2">
      <c r="C117" s="17"/>
      <c r="D117" s="17"/>
      <c r="E117" s="17"/>
      <c r="F117" s="17"/>
      <c r="G117" s="17"/>
    </row>
    <row r="118" spans="3:7" x14ac:dyDescent="0.2">
      <c r="C118" s="17"/>
      <c r="D118" s="17"/>
      <c r="E118" s="17"/>
      <c r="F118" s="17"/>
      <c r="G118" s="17"/>
    </row>
    <row r="119" spans="3:7" x14ac:dyDescent="0.2">
      <c r="C119" s="17"/>
      <c r="D119" s="17"/>
      <c r="E119" s="17"/>
      <c r="F119" s="17"/>
      <c r="G119" s="17"/>
    </row>
    <row r="120" spans="3:7" x14ac:dyDescent="0.2">
      <c r="C120" s="17"/>
      <c r="D120" s="17"/>
      <c r="E120" s="17"/>
      <c r="F120" s="17"/>
      <c r="G120" s="17"/>
    </row>
    <row r="121" spans="3:7" x14ac:dyDescent="0.2">
      <c r="C121" s="17"/>
      <c r="D121" s="17"/>
      <c r="E121" s="17"/>
      <c r="F121" s="17"/>
      <c r="G121" s="17"/>
    </row>
  </sheetData>
  <mergeCells count="82">
    <mergeCell ref="B17:B22"/>
    <mergeCell ref="A60:A62"/>
    <mergeCell ref="G60:G62"/>
    <mergeCell ref="A63:A65"/>
    <mergeCell ref="G63:G65"/>
    <mergeCell ref="A66:A68"/>
    <mergeCell ref="G66:G68"/>
    <mergeCell ref="F54:F62"/>
    <mergeCell ref="F63:F68"/>
    <mergeCell ref="E63:E68"/>
    <mergeCell ref="E54:E62"/>
    <mergeCell ref="B63:B68"/>
    <mergeCell ref="B54:B62"/>
    <mergeCell ref="A51:A53"/>
    <mergeCell ref="G51:G53"/>
    <mergeCell ref="A54:A56"/>
    <mergeCell ref="G54:G56"/>
    <mergeCell ref="A57:A59"/>
    <mergeCell ref="G57:G59"/>
    <mergeCell ref="C42:C53"/>
    <mergeCell ref="A42:A44"/>
    <mergeCell ref="G42:G44"/>
    <mergeCell ref="A45:A47"/>
    <mergeCell ref="G45:G47"/>
    <mergeCell ref="A48:A50"/>
    <mergeCell ref="G48:G50"/>
    <mergeCell ref="E42:E50"/>
    <mergeCell ref="F42:F50"/>
    <mergeCell ref="B42:B50"/>
    <mergeCell ref="A38:A40"/>
    <mergeCell ref="G38:G40"/>
    <mergeCell ref="F26:F40"/>
    <mergeCell ref="D35:D40"/>
    <mergeCell ref="E35:E40"/>
    <mergeCell ref="G29:G31"/>
    <mergeCell ref="A32:A34"/>
    <mergeCell ref="G32:G34"/>
    <mergeCell ref="A35:A37"/>
    <mergeCell ref="G35:G37"/>
    <mergeCell ref="B35:B40"/>
    <mergeCell ref="C35:C40"/>
    <mergeCell ref="A23:A25"/>
    <mergeCell ref="G23:G25"/>
    <mergeCell ref="A26:A28"/>
    <mergeCell ref="B26:B34"/>
    <mergeCell ref="C26:C34"/>
    <mergeCell ref="D26:D34"/>
    <mergeCell ref="E26:E34"/>
    <mergeCell ref="G26:G28"/>
    <mergeCell ref="A29:A31"/>
    <mergeCell ref="G8:G10"/>
    <mergeCell ref="E9:E19"/>
    <mergeCell ref="A11:A13"/>
    <mergeCell ref="F11:F19"/>
    <mergeCell ref="G11:G13"/>
    <mergeCell ref="A14:A16"/>
    <mergeCell ref="D14:D22"/>
    <mergeCell ref="G14:G16"/>
    <mergeCell ref="A17:A19"/>
    <mergeCell ref="G17:G19"/>
    <mergeCell ref="A20:A22"/>
    <mergeCell ref="E20:E22"/>
    <mergeCell ref="F20:F22"/>
    <mergeCell ref="G20:G22"/>
    <mergeCell ref="C9:C16"/>
    <mergeCell ref="C17:C22"/>
    <mergeCell ref="G2:G4"/>
    <mergeCell ref="A5:A7"/>
    <mergeCell ref="B5:B7"/>
    <mergeCell ref="C5:C8"/>
    <mergeCell ref="D5:D13"/>
    <mergeCell ref="E5:E8"/>
    <mergeCell ref="F5:F10"/>
    <mergeCell ref="G5:G7"/>
    <mergeCell ref="A8:A10"/>
    <mergeCell ref="B8:B16"/>
    <mergeCell ref="A2:A4"/>
    <mergeCell ref="B2:B4"/>
    <mergeCell ref="C2:C4"/>
    <mergeCell ref="D2:D4"/>
    <mergeCell ref="E2:E4"/>
    <mergeCell ref="F2:F4"/>
  </mergeCells>
  <printOptions horizontalCentered="1"/>
  <pageMargins left="0.39370078740157483" right="0.39370078740157483" top="1.2204724409448819" bottom="0.31496062992125984" header="0.31496062992125984" footer="0.31496062992125984"/>
  <pageSetup paperSize="9" scale="56" orientation="landscape" r:id="rId1"/>
  <headerFooter alignWithMargins="0">
    <oddHeader>&amp;L&amp;"Comic Sans MS,Gras"&amp;16École...
M. Mme ...
Classe de ...&amp;C&amp;"Comic Sans MS,Gras"&amp;18&amp;UEmploi du temps des élèves
Année scolaire 2013 - 2014&amp;R&amp;"Comic Sans MS,Gras"&amp;16Avec cycle piscine ou escrime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2" sqref="B22"/>
    </sheetView>
  </sheetViews>
  <sheetFormatPr baseColWidth="10" defaultRowHeight="15.75" x14ac:dyDescent="0.2"/>
  <cols>
    <col min="1" max="1" width="35.33203125" style="30" customWidth="1"/>
    <col min="2" max="2" width="40.6640625" style="30" customWidth="1"/>
    <col min="3" max="3" width="26.83203125" style="30" customWidth="1"/>
    <col min="4" max="4" width="27.33203125" style="30" customWidth="1"/>
    <col min="5" max="7" width="12" style="30"/>
    <col min="8" max="8" width="12" style="31"/>
    <col min="9" max="16384" width="12" style="30"/>
  </cols>
  <sheetData>
    <row r="1" spans="1:10" ht="20.25" thickBot="1" x14ac:dyDescent="0.25">
      <c r="A1" s="54"/>
      <c r="B1" s="54"/>
      <c r="C1" s="54"/>
      <c r="D1" s="54"/>
    </row>
    <row r="2" spans="1:10" ht="15" customHeight="1" x14ac:dyDescent="0.2">
      <c r="A2" s="139" t="s">
        <v>21</v>
      </c>
      <c r="B2" s="142" t="s">
        <v>22</v>
      </c>
      <c r="C2" s="145" t="s">
        <v>23</v>
      </c>
      <c r="D2" s="146" t="s">
        <v>24</v>
      </c>
    </row>
    <row r="3" spans="1:10" ht="15" customHeight="1" x14ac:dyDescent="0.2">
      <c r="A3" s="140"/>
      <c r="B3" s="143"/>
      <c r="C3" s="143"/>
      <c r="D3" s="147"/>
    </row>
    <row r="4" spans="1:10" ht="5.25" customHeight="1" thickBot="1" x14ac:dyDescent="0.25">
      <c r="A4" s="141"/>
      <c r="B4" s="144"/>
      <c r="C4" s="144"/>
      <c r="D4" s="148"/>
    </row>
    <row r="5" spans="1:10" ht="29.25" customHeight="1" x14ac:dyDescent="0.2">
      <c r="A5" s="149" t="s">
        <v>26</v>
      </c>
      <c r="B5" s="41" t="s">
        <v>28</v>
      </c>
      <c r="C5" s="75">
        <v>2.25</v>
      </c>
      <c r="D5" s="137">
        <f>SUM(C5:C6)</f>
        <v>6.88</v>
      </c>
      <c r="J5" s="31"/>
    </row>
    <row r="6" spans="1:10" ht="29.25" customHeight="1" thickBot="1" x14ac:dyDescent="0.25">
      <c r="A6" s="150"/>
      <c r="B6" s="33" t="s">
        <v>27</v>
      </c>
      <c r="C6" s="76">
        <v>4.63</v>
      </c>
      <c r="D6" s="138"/>
    </row>
    <row r="7" spans="1:10" ht="29.25" customHeight="1" x14ac:dyDescent="0.2">
      <c r="A7" s="136" t="s">
        <v>2</v>
      </c>
      <c r="B7" s="32" t="s">
        <v>80</v>
      </c>
      <c r="C7" s="77">
        <f>2.75+0.38</f>
        <v>3.13</v>
      </c>
      <c r="D7" s="137">
        <f>SUM(C7:C9)</f>
        <v>4.38</v>
      </c>
    </row>
    <row r="8" spans="1:10" ht="29.25" customHeight="1" x14ac:dyDescent="0.2">
      <c r="A8" s="136"/>
      <c r="B8" s="42" t="s">
        <v>81</v>
      </c>
      <c r="C8" s="78">
        <v>0.5</v>
      </c>
      <c r="D8" s="151"/>
    </row>
    <row r="9" spans="1:10" ht="29.25" customHeight="1" thickBot="1" x14ac:dyDescent="0.25">
      <c r="A9" s="102"/>
      <c r="B9" s="42" t="s">
        <v>34</v>
      </c>
      <c r="C9" s="79">
        <v>0.75</v>
      </c>
      <c r="D9" s="152"/>
    </row>
    <row r="10" spans="1:10" ht="29.25" customHeight="1" thickBot="1" x14ac:dyDescent="0.25">
      <c r="A10" s="103" t="s">
        <v>25</v>
      </c>
      <c r="B10" s="84" t="s">
        <v>83</v>
      </c>
      <c r="C10" s="80">
        <v>2</v>
      </c>
      <c r="D10" s="81">
        <f>SUM(C10)</f>
        <v>2</v>
      </c>
    </row>
    <row r="11" spans="1:10" ht="29.25" customHeight="1" thickBot="1" x14ac:dyDescent="0.25">
      <c r="A11" s="103" t="s">
        <v>30</v>
      </c>
      <c r="B11" s="35" t="s">
        <v>18</v>
      </c>
      <c r="C11" s="75">
        <v>1</v>
      </c>
      <c r="D11" s="81">
        <f>SUM(C11)</f>
        <v>1</v>
      </c>
    </row>
    <row r="12" spans="1:10" ht="29.25" customHeight="1" thickBot="1" x14ac:dyDescent="0.25">
      <c r="A12" s="104" t="s">
        <v>31</v>
      </c>
      <c r="B12" s="35"/>
      <c r="C12" s="80">
        <v>1.75</v>
      </c>
      <c r="D12" s="81">
        <f>SUM(C12)</f>
        <v>1.75</v>
      </c>
      <c r="F12" s="65"/>
      <c r="G12" s="65"/>
    </row>
    <row r="13" spans="1:10" ht="29.25" customHeight="1" x14ac:dyDescent="0.2">
      <c r="A13" s="136" t="s">
        <v>29</v>
      </c>
      <c r="B13" s="32" t="s">
        <v>32</v>
      </c>
      <c r="C13" s="77">
        <v>1.75</v>
      </c>
      <c r="D13" s="137">
        <f>SUM(C13:C14)</f>
        <v>4</v>
      </c>
      <c r="F13" s="65"/>
      <c r="G13" s="65"/>
    </row>
    <row r="14" spans="1:10" ht="29.25" customHeight="1" thickBot="1" x14ac:dyDescent="0.25">
      <c r="A14" s="136"/>
      <c r="B14" s="42" t="s">
        <v>33</v>
      </c>
      <c r="C14" s="78">
        <v>2.25</v>
      </c>
      <c r="D14" s="138"/>
      <c r="F14" s="65"/>
      <c r="G14" s="65"/>
    </row>
    <row r="15" spans="1:10" ht="29.25" customHeight="1" thickBot="1" x14ac:dyDescent="0.25">
      <c r="A15" s="103" t="s">
        <v>20</v>
      </c>
      <c r="B15" s="35" t="s">
        <v>53</v>
      </c>
      <c r="C15" s="82"/>
      <c r="D15" s="81">
        <v>0.75</v>
      </c>
      <c r="F15" s="65"/>
      <c r="G15" s="65"/>
    </row>
    <row r="16" spans="1:10" ht="29.25" customHeight="1" thickBot="1" x14ac:dyDescent="0.25">
      <c r="A16" s="103" t="s">
        <v>54</v>
      </c>
      <c r="B16" s="35"/>
      <c r="C16" s="82"/>
      <c r="D16" s="81">
        <v>1.25</v>
      </c>
    </row>
    <row r="17" spans="1:4" ht="29.25" customHeight="1" thickBot="1" x14ac:dyDescent="0.25">
      <c r="A17" s="103" t="s">
        <v>55</v>
      </c>
      <c r="B17" s="35"/>
      <c r="C17" s="82"/>
      <c r="D17" s="81">
        <v>2</v>
      </c>
    </row>
    <row r="19" spans="1:4" ht="20.25" x14ac:dyDescent="0.2">
      <c r="D19" s="44" t="s">
        <v>56</v>
      </c>
    </row>
    <row r="22" spans="1:4" x14ac:dyDescent="0.2">
      <c r="B22" s="37"/>
    </row>
  </sheetData>
  <mergeCells count="10">
    <mergeCell ref="A7:A8"/>
    <mergeCell ref="A13:A14"/>
    <mergeCell ref="D13:D14"/>
    <mergeCell ref="A2:A4"/>
    <mergeCell ref="B2:B4"/>
    <mergeCell ref="C2:C4"/>
    <mergeCell ref="D2:D4"/>
    <mergeCell ref="A5:A6"/>
    <mergeCell ref="D5:D6"/>
    <mergeCell ref="D7:D9"/>
  </mergeCells>
  <printOptions horizontalCentered="1" verticalCentered="1"/>
  <pageMargins left="0.39370078740157483" right="0.39370078740157483" top="1.5354330708661419" bottom="0.39370078740157483" header="0.51181102362204722" footer="0.31496062992125984"/>
  <pageSetup paperSize="9" orientation="landscape" r:id="rId1"/>
  <headerFooter alignWithMargins="0">
    <oddHeader>&amp;L&amp;"Comic Sans MS,Gras"&amp;11École ...
M. Mme ...
Classe de ...&amp;C&amp;"Comic Sans MS,Gras"&amp;16&amp;UHoraires des enseignements&amp;U
Année scolaire 2013 - 2014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1"/>
  <sheetViews>
    <sheetView zoomScale="70" zoomScaleNormal="7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7" sqref="C17:C22"/>
    </sheetView>
  </sheetViews>
  <sheetFormatPr baseColWidth="10" defaultRowHeight="12.75" x14ac:dyDescent="0.2"/>
  <cols>
    <col min="1" max="1" width="7.33203125" style="1" customWidth="1"/>
    <col min="2" max="6" width="44.83203125" style="1" customWidth="1"/>
    <col min="7" max="7" width="7.33203125" style="1" customWidth="1"/>
    <col min="8" max="8" width="14.6640625" style="1" customWidth="1"/>
    <col min="9" max="11" width="7.83203125" style="1" customWidth="1"/>
    <col min="12" max="12" width="2" style="1" customWidth="1"/>
    <col min="13" max="15" width="8.5" style="1" customWidth="1"/>
    <col min="16" max="16" width="9.1640625" style="1" customWidth="1"/>
    <col min="17" max="17" width="6.83203125" style="1" customWidth="1"/>
    <col min="18" max="18" width="9.83203125" style="1" customWidth="1"/>
    <col min="19" max="16384" width="12" style="1"/>
  </cols>
  <sheetData>
    <row r="1" spans="1:24" ht="16.5" thickBot="1" x14ac:dyDescent="0.25">
      <c r="A1" s="49"/>
      <c r="B1" s="67" t="s">
        <v>66</v>
      </c>
      <c r="C1" s="69" t="s">
        <v>67</v>
      </c>
      <c r="D1" s="67" t="s">
        <v>70</v>
      </c>
      <c r="E1" s="67" t="s">
        <v>68</v>
      </c>
      <c r="F1" s="67" t="s">
        <v>69</v>
      </c>
      <c r="G1" s="49"/>
      <c r="S1" s="17"/>
      <c r="T1" s="38"/>
      <c r="U1" s="38"/>
      <c r="V1" s="38"/>
      <c r="W1" s="38"/>
      <c r="X1" s="17"/>
    </row>
    <row r="2" spans="1:24" ht="12.6" customHeight="1" x14ac:dyDescent="0.2">
      <c r="A2" s="105" t="s">
        <v>0</v>
      </c>
      <c r="B2" s="115" t="s">
        <v>57</v>
      </c>
      <c r="C2" s="115" t="s">
        <v>57</v>
      </c>
      <c r="D2" s="115" t="s">
        <v>57</v>
      </c>
      <c r="E2" s="115" t="s">
        <v>57</v>
      </c>
      <c r="F2" s="115" t="s">
        <v>57</v>
      </c>
      <c r="G2" s="105" t="s">
        <v>0</v>
      </c>
      <c r="S2" s="17"/>
      <c r="T2" s="38"/>
      <c r="U2" s="38"/>
      <c r="V2" s="38"/>
      <c r="W2" s="38"/>
      <c r="X2" s="17"/>
    </row>
    <row r="3" spans="1:24" ht="12.6" customHeight="1" x14ac:dyDescent="0.2">
      <c r="A3" s="106"/>
      <c r="B3" s="116"/>
      <c r="C3" s="116"/>
      <c r="D3" s="116"/>
      <c r="E3" s="116"/>
      <c r="F3" s="116"/>
      <c r="G3" s="106"/>
      <c r="S3" s="17"/>
      <c r="T3" s="38"/>
      <c r="U3" s="38"/>
      <c r="V3" s="38"/>
      <c r="W3" s="38"/>
      <c r="X3" s="17"/>
    </row>
    <row r="4" spans="1:24" ht="12.6" customHeight="1" x14ac:dyDescent="0.2">
      <c r="A4" s="107"/>
      <c r="B4" s="117"/>
      <c r="C4" s="117"/>
      <c r="D4" s="117"/>
      <c r="E4" s="117"/>
      <c r="F4" s="117"/>
      <c r="G4" s="107"/>
      <c r="S4" s="17"/>
      <c r="T4" s="17"/>
      <c r="U4" s="17"/>
      <c r="V4" s="17"/>
      <c r="W4" s="17"/>
      <c r="X4" s="17"/>
    </row>
    <row r="5" spans="1:24" ht="12.6" customHeight="1" x14ac:dyDescent="0.2">
      <c r="A5" s="108" t="s">
        <v>35</v>
      </c>
      <c r="B5" s="109" t="s">
        <v>84</v>
      </c>
      <c r="C5" s="109" t="s">
        <v>85</v>
      </c>
      <c r="D5" s="112" t="s">
        <v>89</v>
      </c>
      <c r="E5" s="112" t="s">
        <v>86</v>
      </c>
      <c r="F5" s="112" t="s">
        <v>87</v>
      </c>
      <c r="G5" s="108" t="s">
        <v>35</v>
      </c>
      <c r="S5" s="17"/>
      <c r="T5" s="17"/>
      <c r="U5" s="17"/>
      <c r="V5" s="17"/>
      <c r="W5" s="17"/>
      <c r="X5" s="17"/>
    </row>
    <row r="6" spans="1:24" ht="12.6" customHeight="1" x14ac:dyDescent="0.2">
      <c r="A6" s="106"/>
      <c r="B6" s="110"/>
      <c r="C6" s="110"/>
      <c r="D6" s="113"/>
      <c r="E6" s="113"/>
      <c r="F6" s="113"/>
      <c r="G6" s="106"/>
      <c r="S6" s="17"/>
      <c r="T6" s="17"/>
      <c r="U6" s="17"/>
      <c r="V6" s="17"/>
      <c r="W6" s="17"/>
      <c r="X6" s="17"/>
    </row>
    <row r="7" spans="1:24" ht="12.6" customHeight="1" x14ac:dyDescent="0.2">
      <c r="A7" s="107"/>
      <c r="B7" s="111"/>
      <c r="C7" s="110"/>
      <c r="D7" s="113"/>
      <c r="E7" s="113"/>
      <c r="F7" s="113"/>
      <c r="G7" s="107"/>
      <c r="S7" s="17"/>
      <c r="T7" s="17"/>
      <c r="U7" s="17"/>
      <c r="V7" s="17"/>
      <c r="W7" s="17"/>
      <c r="X7" s="17"/>
    </row>
    <row r="8" spans="1:24" ht="12.6" customHeight="1" x14ac:dyDescent="0.2">
      <c r="A8" s="108" t="s">
        <v>36</v>
      </c>
      <c r="B8" s="110" t="s">
        <v>65</v>
      </c>
      <c r="C8" s="110"/>
      <c r="D8" s="113"/>
      <c r="E8" s="114"/>
      <c r="F8" s="113"/>
      <c r="G8" s="108" t="s">
        <v>36</v>
      </c>
      <c r="S8" s="17"/>
      <c r="T8" s="17"/>
      <c r="U8" s="17"/>
      <c r="V8" s="17"/>
      <c r="W8" s="17"/>
      <c r="X8" s="17"/>
    </row>
    <row r="9" spans="1:24" ht="12.6" customHeight="1" x14ac:dyDescent="0.2">
      <c r="A9" s="106"/>
      <c r="B9" s="110"/>
      <c r="C9" s="118" t="s">
        <v>65</v>
      </c>
      <c r="D9" s="113"/>
      <c r="E9" s="118" t="s">
        <v>65</v>
      </c>
      <c r="F9" s="113"/>
      <c r="G9" s="106"/>
      <c r="S9" s="17"/>
      <c r="T9" s="17"/>
      <c r="U9" s="17"/>
      <c r="V9" s="17"/>
      <c r="W9" s="17"/>
      <c r="X9" s="17"/>
    </row>
    <row r="10" spans="1:24" ht="12.6" customHeight="1" x14ac:dyDescent="0.2">
      <c r="A10" s="107"/>
      <c r="B10" s="110"/>
      <c r="C10" s="110"/>
      <c r="D10" s="113"/>
      <c r="E10" s="110"/>
      <c r="F10" s="114"/>
      <c r="G10" s="107"/>
      <c r="S10" s="17"/>
      <c r="T10" s="17"/>
      <c r="U10" s="17"/>
      <c r="V10" s="17"/>
      <c r="W10" s="17"/>
      <c r="X10" s="17"/>
    </row>
    <row r="11" spans="1:24" ht="12.6" customHeight="1" x14ac:dyDescent="0.2">
      <c r="A11" s="108" t="s">
        <v>37</v>
      </c>
      <c r="B11" s="110"/>
      <c r="C11" s="110"/>
      <c r="D11" s="113"/>
      <c r="E11" s="110"/>
      <c r="F11" s="112" t="s">
        <v>77</v>
      </c>
      <c r="G11" s="108" t="s">
        <v>37</v>
      </c>
      <c r="S11" s="17"/>
      <c r="T11" s="17"/>
      <c r="U11" s="17"/>
      <c r="V11" s="17"/>
      <c r="W11" s="17"/>
      <c r="X11" s="17"/>
    </row>
    <row r="12" spans="1:24" ht="12.6" customHeight="1" x14ac:dyDescent="0.2">
      <c r="A12" s="106"/>
      <c r="B12" s="110"/>
      <c r="C12" s="110"/>
      <c r="D12" s="113"/>
      <c r="E12" s="110"/>
      <c r="F12" s="119"/>
      <c r="G12" s="106"/>
      <c r="S12" s="17"/>
      <c r="T12" s="17"/>
      <c r="U12" s="17"/>
      <c r="V12" s="17"/>
      <c r="W12" s="17"/>
      <c r="X12" s="17"/>
    </row>
    <row r="13" spans="1:24" ht="12.6" customHeight="1" x14ac:dyDescent="0.2">
      <c r="A13" s="107"/>
      <c r="B13" s="110"/>
      <c r="C13" s="110"/>
      <c r="D13" s="113"/>
      <c r="E13" s="110"/>
      <c r="F13" s="119"/>
      <c r="G13" s="107"/>
      <c r="S13" s="17"/>
      <c r="T13" s="17"/>
      <c r="U13" s="17"/>
      <c r="V13" s="17"/>
      <c r="W13" s="17"/>
      <c r="X13" s="17"/>
    </row>
    <row r="14" spans="1:24" ht="12.6" customHeight="1" x14ac:dyDescent="0.2">
      <c r="A14" s="108" t="s">
        <v>3</v>
      </c>
      <c r="B14" s="110"/>
      <c r="C14" s="110"/>
      <c r="D14" s="112" t="s">
        <v>89</v>
      </c>
      <c r="E14" s="110"/>
      <c r="F14" s="119"/>
      <c r="G14" s="108" t="s">
        <v>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2.6" customHeight="1" x14ac:dyDescent="0.2">
      <c r="A15" s="106"/>
      <c r="B15" s="110"/>
      <c r="C15" s="110"/>
      <c r="D15" s="113"/>
      <c r="E15" s="110"/>
      <c r="F15" s="119"/>
      <c r="G15" s="10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6" customHeight="1" x14ac:dyDescent="0.2">
      <c r="A16" s="107"/>
      <c r="B16" s="110"/>
      <c r="C16" s="111"/>
      <c r="D16" s="113"/>
      <c r="E16" s="110"/>
      <c r="F16" s="119"/>
      <c r="G16" s="10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2.6" customHeight="1" x14ac:dyDescent="0.2">
      <c r="A17" s="108" t="s">
        <v>38</v>
      </c>
      <c r="B17" s="109" t="s">
        <v>18</v>
      </c>
      <c r="C17" s="134" t="s">
        <v>1</v>
      </c>
      <c r="D17" s="113"/>
      <c r="E17" s="110"/>
      <c r="F17" s="119"/>
      <c r="G17" s="108" t="s">
        <v>38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2.6" customHeight="1" x14ac:dyDescent="0.2">
      <c r="A18" s="106"/>
      <c r="B18" s="121"/>
      <c r="C18" s="129"/>
      <c r="D18" s="113"/>
      <c r="E18" s="110"/>
      <c r="F18" s="119"/>
      <c r="G18" s="10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2.6" customHeight="1" x14ac:dyDescent="0.2">
      <c r="A19" s="107"/>
      <c r="B19" s="121"/>
      <c r="C19" s="129"/>
      <c r="D19" s="113"/>
      <c r="E19" s="111"/>
      <c r="F19" s="120"/>
      <c r="G19" s="10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2.6" customHeight="1" x14ac:dyDescent="0.2">
      <c r="A20" s="108" t="s">
        <v>48</v>
      </c>
      <c r="B20" s="121"/>
      <c r="C20" s="129"/>
      <c r="D20" s="113"/>
      <c r="E20" s="121" t="s">
        <v>72</v>
      </c>
      <c r="F20" s="121" t="s">
        <v>72</v>
      </c>
      <c r="G20" s="108" t="s">
        <v>48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2.6" customHeight="1" x14ac:dyDescent="0.2">
      <c r="A21" s="106"/>
      <c r="B21" s="121"/>
      <c r="C21" s="129"/>
      <c r="D21" s="113"/>
      <c r="E21" s="121"/>
      <c r="F21" s="121"/>
      <c r="G21" s="106"/>
      <c r="H21" s="17"/>
      <c r="I21" s="17"/>
      <c r="J21" s="40" t="s">
        <v>73</v>
      </c>
      <c r="K21" s="17"/>
      <c r="L21" s="17"/>
      <c r="M21" s="17"/>
      <c r="N21" s="17"/>
      <c r="O21" s="40" t="s">
        <v>74</v>
      </c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2.6" customHeight="1" x14ac:dyDescent="0.2">
      <c r="A22" s="107"/>
      <c r="B22" s="122"/>
      <c r="C22" s="135"/>
      <c r="D22" s="113"/>
      <c r="E22" s="122"/>
      <c r="F22" s="122"/>
      <c r="G22" s="107"/>
      <c r="H22" s="17"/>
      <c r="I22" s="17"/>
      <c r="J22" s="40" t="s">
        <v>75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2.6" customHeight="1" x14ac:dyDescent="0.2">
      <c r="A23" s="108" t="s">
        <v>63</v>
      </c>
      <c r="B23" s="85"/>
      <c r="C23" s="85"/>
      <c r="D23" s="85"/>
      <c r="E23" s="85"/>
      <c r="F23" s="85"/>
      <c r="G23" s="108" t="s">
        <v>63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2.6" customHeight="1" x14ac:dyDescent="0.2">
      <c r="A24" s="106"/>
      <c r="B24" s="86"/>
      <c r="C24" s="86"/>
      <c r="D24" s="86"/>
      <c r="E24" s="86"/>
      <c r="F24" s="86"/>
      <c r="G24" s="10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2.6" customHeight="1" x14ac:dyDescent="0.2">
      <c r="A25" s="107"/>
      <c r="B25" s="87"/>
      <c r="C25" s="87"/>
      <c r="D25" s="87"/>
      <c r="E25" s="87"/>
      <c r="F25" s="87"/>
      <c r="G25" s="10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2.6" customHeight="1" x14ac:dyDescent="0.2">
      <c r="A26" s="108" t="s">
        <v>4</v>
      </c>
      <c r="B26" s="109" t="s">
        <v>2</v>
      </c>
      <c r="C26" s="109" t="s">
        <v>2</v>
      </c>
      <c r="D26" s="109" t="s">
        <v>60</v>
      </c>
      <c r="E26" s="109" t="s">
        <v>2</v>
      </c>
      <c r="F26" s="109" t="s">
        <v>15</v>
      </c>
      <c r="G26" s="108" t="s">
        <v>4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2.6" customHeight="1" x14ac:dyDescent="0.2">
      <c r="A27" s="106"/>
      <c r="B27" s="121"/>
      <c r="C27" s="121"/>
      <c r="D27" s="121"/>
      <c r="E27" s="121"/>
      <c r="F27" s="121"/>
      <c r="G27" s="10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2.6" customHeight="1" x14ac:dyDescent="0.2">
      <c r="A28" s="107"/>
      <c r="B28" s="121"/>
      <c r="C28" s="121"/>
      <c r="D28" s="121"/>
      <c r="E28" s="121"/>
      <c r="F28" s="121"/>
      <c r="G28" s="10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2.6" customHeight="1" x14ac:dyDescent="0.2">
      <c r="A29" s="108" t="s">
        <v>39</v>
      </c>
      <c r="B29" s="121"/>
      <c r="C29" s="121"/>
      <c r="D29" s="121"/>
      <c r="E29" s="121"/>
      <c r="F29" s="121"/>
      <c r="G29" s="108" t="s">
        <v>39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2.6" customHeight="1" x14ac:dyDescent="0.2">
      <c r="A30" s="106"/>
      <c r="B30" s="121"/>
      <c r="C30" s="121"/>
      <c r="D30" s="121"/>
      <c r="E30" s="121"/>
      <c r="F30" s="121"/>
      <c r="G30" s="10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2.6" customHeight="1" x14ac:dyDescent="0.2">
      <c r="A31" s="107"/>
      <c r="B31" s="121"/>
      <c r="C31" s="121"/>
      <c r="D31" s="121"/>
      <c r="E31" s="121"/>
      <c r="F31" s="121"/>
      <c r="G31" s="10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2.6" customHeight="1" x14ac:dyDescent="0.2">
      <c r="A32" s="108" t="s">
        <v>40</v>
      </c>
      <c r="B32" s="121"/>
      <c r="C32" s="121"/>
      <c r="D32" s="121"/>
      <c r="E32" s="121"/>
      <c r="F32" s="121"/>
      <c r="G32" s="108" t="s">
        <v>40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2.6" customHeight="1" x14ac:dyDescent="0.2">
      <c r="A33" s="106"/>
      <c r="B33" s="121"/>
      <c r="C33" s="121"/>
      <c r="D33" s="121"/>
      <c r="E33" s="121"/>
      <c r="F33" s="121"/>
      <c r="G33" s="10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2.6" customHeight="1" x14ac:dyDescent="0.2">
      <c r="A34" s="107"/>
      <c r="B34" s="122"/>
      <c r="C34" s="122"/>
      <c r="D34" s="122"/>
      <c r="E34" s="122"/>
      <c r="F34" s="121"/>
      <c r="G34" s="10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2.6" customHeight="1" x14ac:dyDescent="0.2">
      <c r="A35" s="108" t="s">
        <v>41</v>
      </c>
      <c r="B35" s="113" t="s">
        <v>76</v>
      </c>
      <c r="C35" s="121" t="s">
        <v>79</v>
      </c>
      <c r="D35" s="113" t="s">
        <v>65</v>
      </c>
      <c r="E35" s="113" t="s">
        <v>18</v>
      </c>
      <c r="F35" s="109" t="s">
        <v>18</v>
      </c>
      <c r="G35" s="108" t="s">
        <v>41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2.6" customHeight="1" x14ac:dyDescent="0.2">
      <c r="A36" s="106"/>
      <c r="B36" s="113"/>
      <c r="C36" s="121"/>
      <c r="D36" s="113"/>
      <c r="E36" s="113"/>
      <c r="F36" s="121"/>
      <c r="G36" s="10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2.6" customHeight="1" x14ac:dyDescent="0.2">
      <c r="A37" s="107"/>
      <c r="B37" s="113"/>
      <c r="C37" s="121"/>
      <c r="D37" s="113"/>
      <c r="E37" s="113"/>
      <c r="F37" s="121"/>
      <c r="G37" s="10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2.6" customHeight="1" x14ac:dyDescent="0.2">
      <c r="A38" s="108" t="s">
        <v>6</v>
      </c>
      <c r="B38" s="113"/>
      <c r="C38" s="121"/>
      <c r="D38" s="113"/>
      <c r="E38" s="113"/>
      <c r="F38" s="121"/>
      <c r="G38" s="108" t="s">
        <v>6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2.6" customHeight="1" x14ac:dyDescent="0.2">
      <c r="A39" s="106"/>
      <c r="B39" s="113"/>
      <c r="C39" s="121"/>
      <c r="D39" s="113"/>
      <c r="E39" s="113"/>
      <c r="F39" s="121"/>
      <c r="G39" s="10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2.6" customHeight="1" thickBot="1" x14ac:dyDescent="0.25">
      <c r="A40" s="107"/>
      <c r="B40" s="124"/>
      <c r="C40" s="123"/>
      <c r="D40" s="124"/>
      <c r="E40" s="124"/>
      <c r="F40" s="122"/>
      <c r="G40" s="10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2.6" customHeight="1" thickBot="1" x14ac:dyDescent="0.25">
      <c r="A41" s="70" t="s">
        <v>71</v>
      </c>
      <c r="B41" s="93"/>
      <c r="C41" s="94"/>
      <c r="D41" s="94"/>
      <c r="E41" s="94"/>
      <c r="F41" s="95"/>
      <c r="G41" s="70" t="s">
        <v>71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2.6" customHeight="1" x14ac:dyDescent="0.2">
      <c r="A42" s="108" t="s">
        <v>42</v>
      </c>
      <c r="B42" s="132" t="s">
        <v>62</v>
      </c>
      <c r="C42" s="133" t="s">
        <v>15</v>
      </c>
      <c r="D42" s="96"/>
      <c r="E42" s="125" t="s">
        <v>88</v>
      </c>
      <c r="F42" s="125" t="s">
        <v>61</v>
      </c>
      <c r="G42" s="108" t="s">
        <v>42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2.6" customHeight="1" x14ac:dyDescent="0.2">
      <c r="A43" s="106"/>
      <c r="B43" s="113"/>
      <c r="C43" s="121"/>
      <c r="D43" s="96"/>
      <c r="E43" s="116"/>
      <c r="F43" s="126"/>
      <c r="G43" s="10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2.6" customHeight="1" x14ac:dyDescent="0.2">
      <c r="A44" s="107"/>
      <c r="B44" s="113"/>
      <c r="C44" s="121"/>
      <c r="D44" s="96"/>
      <c r="E44" s="116"/>
      <c r="F44" s="126"/>
      <c r="G44" s="10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2.6" customHeight="1" x14ac:dyDescent="0.2">
      <c r="A45" s="108" t="s">
        <v>43</v>
      </c>
      <c r="B45" s="113"/>
      <c r="C45" s="121"/>
      <c r="D45" s="96"/>
      <c r="E45" s="116"/>
      <c r="F45" s="126"/>
      <c r="G45" s="108" t="s">
        <v>43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2.6" customHeight="1" x14ac:dyDescent="0.2">
      <c r="A46" s="106"/>
      <c r="B46" s="113"/>
      <c r="C46" s="121"/>
      <c r="D46" s="96"/>
      <c r="E46" s="116"/>
      <c r="F46" s="126"/>
      <c r="G46" s="10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2.6" customHeight="1" x14ac:dyDescent="0.2">
      <c r="A47" s="107"/>
      <c r="B47" s="113"/>
      <c r="C47" s="121"/>
      <c r="D47" s="96"/>
      <c r="E47" s="116"/>
      <c r="F47" s="126"/>
      <c r="G47" s="10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2.6" customHeight="1" x14ac:dyDescent="0.2">
      <c r="A48" s="108" t="s">
        <v>44</v>
      </c>
      <c r="B48" s="113"/>
      <c r="C48" s="121"/>
      <c r="D48" s="97"/>
      <c r="E48" s="116"/>
      <c r="F48" s="126"/>
      <c r="G48" s="108" t="s">
        <v>44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2.6" customHeight="1" x14ac:dyDescent="0.2">
      <c r="A49" s="106"/>
      <c r="B49" s="113"/>
      <c r="C49" s="121"/>
      <c r="D49" s="98"/>
      <c r="E49" s="116"/>
      <c r="F49" s="126"/>
      <c r="G49" s="10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12.6" customHeight="1" x14ac:dyDescent="0.2">
      <c r="A50" s="107"/>
      <c r="B50" s="114"/>
      <c r="C50" s="121"/>
      <c r="D50" s="98"/>
      <c r="E50" s="117"/>
      <c r="F50" s="127"/>
      <c r="G50" s="10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2.6" customHeight="1" x14ac:dyDescent="0.2">
      <c r="A51" s="108" t="s">
        <v>7</v>
      </c>
      <c r="B51" s="90"/>
      <c r="C51" s="121"/>
      <c r="D51" s="97"/>
      <c r="E51" s="90"/>
      <c r="F51" s="90"/>
      <c r="G51" s="108" t="s">
        <v>7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2.6" customHeight="1" x14ac:dyDescent="0.2">
      <c r="A52" s="106"/>
      <c r="B52" s="91"/>
      <c r="C52" s="121"/>
      <c r="D52" s="98"/>
      <c r="E52" s="91"/>
      <c r="F52" s="91"/>
      <c r="G52" s="10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2.6" customHeight="1" thickBot="1" x14ac:dyDescent="0.25">
      <c r="A53" s="107"/>
      <c r="B53" s="92"/>
      <c r="C53" s="123"/>
      <c r="D53" s="98"/>
      <c r="E53" s="92"/>
      <c r="F53" s="92"/>
      <c r="G53" s="10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24" ht="12.6" customHeight="1" x14ac:dyDescent="0.2">
      <c r="A54" s="108" t="s">
        <v>45</v>
      </c>
      <c r="B54" s="109" t="s">
        <v>1</v>
      </c>
      <c r="C54" s="99"/>
      <c r="D54" s="97"/>
      <c r="E54" s="109" t="s">
        <v>60</v>
      </c>
      <c r="F54" s="109" t="s">
        <v>50</v>
      </c>
      <c r="G54" s="108" t="s">
        <v>49</v>
      </c>
    </row>
    <row r="55" spans="1:24" ht="12.6" customHeight="1" x14ac:dyDescent="0.2">
      <c r="A55" s="106"/>
      <c r="B55" s="121"/>
      <c r="C55" s="100"/>
      <c r="D55" s="98"/>
      <c r="E55" s="121"/>
      <c r="F55" s="121"/>
      <c r="G55" s="106"/>
    </row>
    <row r="56" spans="1:24" ht="12.6" customHeight="1" x14ac:dyDescent="0.2">
      <c r="A56" s="107"/>
      <c r="B56" s="121"/>
      <c r="C56" s="100"/>
      <c r="D56" s="98"/>
      <c r="E56" s="121"/>
      <c r="F56" s="121"/>
      <c r="G56" s="107"/>
    </row>
    <row r="57" spans="1:24" ht="12.6" customHeight="1" x14ac:dyDescent="0.2">
      <c r="A57" s="108" t="s">
        <v>49</v>
      </c>
      <c r="B57" s="121"/>
      <c r="C57" s="99"/>
      <c r="D57" s="97"/>
      <c r="E57" s="121"/>
      <c r="F57" s="121"/>
      <c r="G57" s="108" t="s">
        <v>49</v>
      </c>
    </row>
    <row r="58" spans="1:24" ht="12.6" customHeight="1" x14ac:dyDescent="0.2">
      <c r="A58" s="106"/>
      <c r="B58" s="121"/>
      <c r="C58" s="100"/>
      <c r="D58" s="98"/>
      <c r="E58" s="121"/>
      <c r="F58" s="121"/>
      <c r="G58" s="106"/>
    </row>
    <row r="59" spans="1:24" ht="12.6" customHeight="1" x14ac:dyDescent="0.2">
      <c r="A59" s="107"/>
      <c r="B59" s="121"/>
      <c r="C59" s="100"/>
      <c r="D59" s="98"/>
      <c r="E59" s="121"/>
      <c r="F59" s="121"/>
      <c r="G59" s="107"/>
    </row>
    <row r="60" spans="1:24" ht="12.6" customHeight="1" x14ac:dyDescent="0.2">
      <c r="A60" s="108" t="s">
        <v>64</v>
      </c>
      <c r="B60" s="121"/>
      <c r="C60" s="99"/>
      <c r="D60" s="97"/>
      <c r="E60" s="121"/>
      <c r="F60" s="121"/>
      <c r="G60" s="108" t="s">
        <v>64</v>
      </c>
    </row>
    <row r="61" spans="1:24" ht="12.6" customHeight="1" x14ac:dyDescent="0.2">
      <c r="A61" s="106"/>
      <c r="B61" s="121"/>
      <c r="C61" s="100"/>
      <c r="D61" s="98"/>
      <c r="E61" s="121"/>
      <c r="F61" s="121"/>
      <c r="G61" s="106"/>
    </row>
    <row r="62" spans="1:24" ht="12.6" customHeight="1" x14ac:dyDescent="0.2">
      <c r="A62" s="107"/>
      <c r="B62" s="122"/>
      <c r="C62" s="100"/>
      <c r="D62" s="98"/>
      <c r="E62" s="122"/>
      <c r="F62" s="122"/>
      <c r="G62" s="107"/>
    </row>
    <row r="63" spans="1:24" ht="12.6" customHeight="1" x14ac:dyDescent="0.2">
      <c r="A63" s="108" t="s">
        <v>8</v>
      </c>
      <c r="B63" s="119" t="s">
        <v>90</v>
      </c>
      <c r="C63" s="99"/>
      <c r="D63" s="97"/>
      <c r="E63" s="129" t="s">
        <v>1</v>
      </c>
      <c r="F63" s="113" t="s">
        <v>1</v>
      </c>
      <c r="G63" s="108" t="s">
        <v>8</v>
      </c>
    </row>
    <row r="64" spans="1:24" ht="12.6" customHeight="1" x14ac:dyDescent="0.2">
      <c r="A64" s="106"/>
      <c r="B64" s="119"/>
      <c r="C64" s="100"/>
      <c r="D64" s="98"/>
      <c r="E64" s="129"/>
      <c r="F64" s="113"/>
      <c r="G64" s="106"/>
    </row>
    <row r="65" spans="1:18" ht="12.6" customHeight="1" x14ac:dyDescent="0.2">
      <c r="A65" s="107"/>
      <c r="B65" s="119"/>
      <c r="C65" s="100"/>
      <c r="D65" s="98"/>
      <c r="E65" s="129"/>
      <c r="F65" s="113"/>
      <c r="G65" s="107"/>
    </row>
    <row r="66" spans="1:18" ht="12.6" customHeight="1" x14ac:dyDescent="0.2">
      <c r="A66" s="108" t="s">
        <v>46</v>
      </c>
      <c r="B66" s="119"/>
      <c r="C66" s="101"/>
      <c r="D66" s="96"/>
      <c r="E66" s="129"/>
      <c r="F66" s="113"/>
      <c r="G66" s="108" t="s">
        <v>46</v>
      </c>
    </row>
    <row r="67" spans="1:18" ht="12.6" customHeight="1" x14ac:dyDescent="0.2">
      <c r="A67" s="106"/>
      <c r="B67" s="119"/>
      <c r="C67" s="101"/>
      <c r="D67" s="96"/>
      <c r="E67" s="129"/>
      <c r="F67" s="113"/>
      <c r="G67" s="106"/>
    </row>
    <row r="68" spans="1:18" ht="12.6" customHeight="1" thickBot="1" x14ac:dyDescent="0.25">
      <c r="A68" s="128"/>
      <c r="B68" s="131"/>
      <c r="C68" s="99"/>
      <c r="D68" s="96"/>
      <c r="E68" s="130"/>
      <c r="F68" s="124"/>
      <c r="G68" s="128"/>
    </row>
    <row r="69" spans="1:18" ht="12.6" customHeight="1" thickBot="1" x14ac:dyDescent="0.25">
      <c r="A69" s="47" t="s">
        <v>47</v>
      </c>
      <c r="B69" s="71"/>
      <c r="C69" s="72"/>
      <c r="D69" s="73"/>
      <c r="E69" s="73"/>
      <c r="F69" s="73"/>
      <c r="G69" s="47" t="s">
        <v>47</v>
      </c>
    </row>
    <row r="70" spans="1:18" x14ac:dyDescent="0.2">
      <c r="A70" s="3"/>
      <c r="B70" s="46"/>
      <c r="C70" s="46"/>
      <c r="D70" s="46"/>
      <c r="E70" s="46"/>
      <c r="F70" s="46"/>
      <c r="H70" s="36" t="s">
        <v>9</v>
      </c>
      <c r="I70" s="4" t="s">
        <v>10</v>
      </c>
      <c r="J70" s="5" t="s">
        <v>11</v>
      </c>
      <c r="K70" s="6" t="s">
        <v>12</v>
      </c>
      <c r="L70" s="7"/>
      <c r="M70" s="4" t="s">
        <v>10</v>
      </c>
      <c r="N70" s="5" t="s">
        <v>11</v>
      </c>
      <c r="O70" s="6" t="s">
        <v>12</v>
      </c>
      <c r="P70" s="8" t="s">
        <v>13</v>
      </c>
      <c r="Q70" s="9" t="s">
        <v>14</v>
      </c>
    </row>
    <row r="71" spans="1:18" x14ac:dyDescent="0.2">
      <c r="A71" s="66" t="s">
        <v>51</v>
      </c>
      <c r="B71" s="51">
        <v>0.75</v>
      </c>
      <c r="C71" s="48">
        <v>0.5</v>
      </c>
      <c r="D71" s="48"/>
      <c r="E71" s="48">
        <v>0.5</v>
      </c>
      <c r="F71" s="55">
        <v>0.5</v>
      </c>
      <c r="G71" s="64">
        <f>SUM(B71:F71)</f>
        <v>2.25</v>
      </c>
      <c r="H71" s="10">
        <f t="shared" ref="H71:H81" si="0">SUM(G71:G71)</f>
        <v>2.25</v>
      </c>
      <c r="I71" s="11">
        <v>3</v>
      </c>
      <c r="J71" s="12">
        <v>3</v>
      </c>
      <c r="K71" s="13">
        <v>3</v>
      </c>
      <c r="L71" s="14">
        <f>(1-0.66/6)</f>
        <v>0.89</v>
      </c>
      <c r="M71" s="11">
        <f t="shared" ref="M71:O78" si="1">+$L$71*I71</f>
        <v>2.67</v>
      </c>
      <c r="N71" s="12">
        <f t="shared" si="1"/>
        <v>2.67</v>
      </c>
      <c r="O71" s="15">
        <f t="shared" si="1"/>
        <v>2.67</v>
      </c>
      <c r="P71" s="52">
        <f t="shared" ref="P71:P78" si="2">(+H71-O71)*60</f>
        <v>-25.199999999999996</v>
      </c>
      <c r="Q71" s="16">
        <f t="shared" ref="Q71:Q78" si="3">+P71/(K71*60)</f>
        <v>-0.13999999999999999</v>
      </c>
      <c r="R71" s="49" t="s">
        <v>51</v>
      </c>
    </row>
    <row r="72" spans="1:18" x14ac:dyDescent="0.2">
      <c r="A72" s="66" t="s">
        <v>52</v>
      </c>
      <c r="B72" s="51">
        <v>1</v>
      </c>
      <c r="C72" s="48">
        <v>1</v>
      </c>
      <c r="D72" s="74">
        <f>0.375+0.5</f>
        <v>0.875</v>
      </c>
      <c r="E72" s="48">
        <v>1.25</v>
      </c>
      <c r="F72" s="55">
        <v>0.5</v>
      </c>
      <c r="G72" s="64">
        <f t="shared" ref="G72:G81" si="4">SUM(B72:F72)</f>
        <v>4.625</v>
      </c>
      <c r="H72" s="10">
        <f t="shared" si="0"/>
        <v>4.625</v>
      </c>
      <c r="I72" s="18">
        <v>5</v>
      </c>
      <c r="J72" s="12">
        <v>5</v>
      </c>
      <c r="K72" s="20">
        <v>5</v>
      </c>
      <c r="L72" s="14">
        <f t="shared" ref="L72:L78" si="5">(1-0.5/6)</f>
        <v>0.91666666666666663</v>
      </c>
      <c r="M72" s="18">
        <f t="shared" si="1"/>
        <v>4.45</v>
      </c>
      <c r="N72" s="19">
        <f t="shared" si="1"/>
        <v>4.45</v>
      </c>
      <c r="O72" s="21">
        <f t="shared" si="1"/>
        <v>4.45</v>
      </c>
      <c r="P72" s="53">
        <f t="shared" si="2"/>
        <v>10.499999999999989</v>
      </c>
      <c r="Q72" s="22">
        <f t="shared" si="3"/>
        <v>3.4999999999999962E-2</v>
      </c>
      <c r="R72" s="49" t="s">
        <v>52</v>
      </c>
    </row>
    <row r="73" spans="1:18" x14ac:dyDescent="0.2">
      <c r="A73" s="39" t="s">
        <v>5</v>
      </c>
      <c r="B73" s="51">
        <v>1.25</v>
      </c>
      <c r="C73" s="48">
        <v>0.75</v>
      </c>
      <c r="D73" s="48">
        <f>0.375</f>
        <v>0.375</v>
      </c>
      <c r="E73" s="48">
        <v>1</v>
      </c>
      <c r="F73" s="55">
        <v>1</v>
      </c>
      <c r="G73" s="64">
        <f t="shared" si="4"/>
        <v>4.375</v>
      </c>
      <c r="H73" s="10">
        <f t="shared" si="0"/>
        <v>4.375</v>
      </c>
      <c r="I73" s="18">
        <v>5</v>
      </c>
      <c r="J73" s="12">
        <f t="shared" ref="J73:J77" si="6">+I73</f>
        <v>5</v>
      </c>
      <c r="K73" s="20">
        <f t="shared" ref="K73:K77" si="7">+(J73+I73)/2</f>
        <v>5</v>
      </c>
      <c r="L73" s="14">
        <f t="shared" si="5"/>
        <v>0.91666666666666663</v>
      </c>
      <c r="M73" s="18">
        <f t="shared" si="1"/>
        <v>4.45</v>
      </c>
      <c r="N73" s="19">
        <f t="shared" si="1"/>
        <v>4.45</v>
      </c>
      <c r="O73" s="21">
        <f t="shared" si="1"/>
        <v>4.45</v>
      </c>
      <c r="P73" s="53">
        <f t="shared" si="2"/>
        <v>-4.5000000000000107</v>
      </c>
      <c r="Q73" s="22">
        <f t="shared" si="3"/>
        <v>-1.5000000000000036E-2</v>
      </c>
      <c r="R73" s="1" t="s">
        <v>5</v>
      </c>
    </row>
    <row r="74" spans="1:18" x14ac:dyDescent="0.2">
      <c r="A74" s="66" t="s">
        <v>15</v>
      </c>
      <c r="B74" s="51"/>
      <c r="C74" s="48">
        <v>1</v>
      </c>
      <c r="D74" s="48"/>
      <c r="E74" s="48"/>
      <c r="F74" s="55">
        <v>0.75</v>
      </c>
      <c r="G74" s="64">
        <f t="shared" si="4"/>
        <v>1.75</v>
      </c>
      <c r="H74" s="10">
        <f t="shared" si="0"/>
        <v>1.75</v>
      </c>
      <c r="I74" s="18">
        <v>2.17</v>
      </c>
      <c r="J74" s="12">
        <f t="shared" si="6"/>
        <v>2.17</v>
      </c>
      <c r="K74" s="20">
        <f t="shared" si="7"/>
        <v>2.17</v>
      </c>
      <c r="L74" s="14">
        <f t="shared" si="5"/>
        <v>0.91666666666666663</v>
      </c>
      <c r="M74" s="18">
        <f t="shared" si="1"/>
        <v>1.9313</v>
      </c>
      <c r="N74" s="19">
        <f t="shared" si="1"/>
        <v>1.9313</v>
      </c>
      <c r="O74" s="21">
        <f t="shared" si="1"/>
        <v>1.9313</v>
      </c>
      <c r="P74" s="53">
        <f t="shared" si="2"/>
        <v>-10.878</v>
      </c>
      <c r="Q74" s="22">
        <f t="shared" si="3"/>
        <v>-8.3548387096774201E-2</v>
      </c>
      <c r="R74" s="2" t="s">
        <v>15</v>
      </c>
    </row>
    <row r="75" spans="1:18" x14ac:dyDescent="0.2">
      <c r="A75" s="66" t="s">
        <v>16</v>
      </c>
      <c r="B75" s="51"/>
      <c r="C75" s="48"/>
      <c r="D75" s="48">
        <v>0.75</v>
      </c>
      <c r="E75" s="48">
        <v>0.75</v>
      </c>
      <c r="F75" s="55">
        <v>0.75</v>
      </c>
      <c r="G75" s="64">
        <f t="shared" si="4"/>
        <v>2.25</v>
      </c>
      <c r="H75" s="10">
        <f t="shared" si="0"/>
        <v>2.25</v>
      </c>
      <c r="I75" s="18">
        <v>2.17</v>
      </c>
      <c r="J75" s="12">
        <f t="shared" si="6"/>
        <v>2.17</v>
      </c>
      <c r="K75" s="20">
        <f t="shared" si="7"/>
        <v>2.17</v>
      </c>
      <c r="L75" s="14">
        <f t="shared" si="5"/>
        <v>0.91666666666666663</v>
      </c>
      <c r="M75" s="18">
        <f t="shared" si="1"/>
        <v>1.9313</v>
      </c>
      <c r="N75" s="19">
        <f t="shared" si="1"/>
        <v>1.9313</v>
      </c>
      <c r="O75" s="21">
        <f t="shared" si="1"/>
        <v>1.9313</v>
      </c>
      <c r="P75" s="53">
        <f t="shared" si="2"/>
        <v>19.122</v>
      </c>
      <c r="Q75" s="22">
        <f t="shared" si="3"/>
        <v>0.14686635944700463</v>
      </c>
      <c r="R75" s="2" t="s">
        <v>16</v>
      </c>
    </row>
    <row r="76" spans="1:18" x14ac:dyDescent="0.2">
      <c r="A76" s="39" t="s">
        <v>17</v>
      </c>
      <c r="B76" s="51">
        <v>0.5</v>
      </c>
      <c r="C76" s="48">
        <v>0.5</v>
      </c>
      <c r="D76" s="48"/>
      <c r="E76" s="48"/>
      <c r="F76" s="55">
        <v>0.75</v>
      </c>
      <c r="G76" s="64">
        <f t="shared" si="4"/>
        <v>1.75</v>
      </c>
      <c r="H76" s="10">
        <f t="shared" si="0"/>
        <v>1.75</v>
      </c>
      <c r="I76" s="18">
        <v>2.17</v>
      </c>
      <c r="J76" s="12">
        <f t="shared" si="6"/>
        <v>2.17</v>
      </c>
      <c r="K76" s="20">
        <f t="shared" si="7"/>
        <v>2.17</v>
      </c>
      <c r="L76" s="14">
        <f t="shared" si="5"/>
        <v>0.91666666666666663</v>
      </c>
      <c r="M76" s="18">
        <f t="shared" si="1"/>
        <v>1.9313</v>
      </c>
      <c r="N76" s="19">
        <f t="shared" si="1"/>
        <v>1.9313</v>
      </c>
      <c r="O76" s="21">
        <f t="shared" si="1"/>
        <v>1.9313</v>
      </c>
      <c r="P76" s="53">
        <f t="shared" si="2"/>
        <v>-10.878</v>
      </c>
      <c r="Q76" s="22">
        <f t="shared" si="3"/>
        <v>-8.3548387096774201E-2</v>
      </c>
      <c r="R76" s="1" t="s">
        <v>17</v>
      </c>
    </row>
    <row r="77" spans="1:18" x14ac:dyDescent="0.2">
      <c r="A77" s="39" t="s">
        <v>18</v>
      </c>
      <c r="B77" s="51">
        <v>0.5</v>
      </c>
      <c r="C77" s="48"/>
      <c r="D77" s="48"/>
      <c r="E77" s="48">
        <v>0.5</v>
      </c>
      <c r="F77" s="55">
        <v>0.5</v>
      </c>
      <c r="G77" s="64">
        <f t="shared" si="4"/>
        <v>1.5</v>
      </c>
      <c r="H77" s="10">
        <f t="shared" si="0"/>
        <v>1.5</v>
      </c>
      <c r="I77" s="18">
        <v>1.5</v>
      </c>
      <c r="J77" s="12">
        <f t="shared" si="6"/>
        <v>1.5</v>
      </c>
      <c r="K77" s="20">
        <f t="shared" si="7"/>
        <v>1.5</v>
      </c>
      <c r="L77" s="14">
        <f t="shared" si="5"/>
        <v>0.91666666666666663</v>
      </c>
      <c r="M77" s="18">
        <f t="shared" si="1"/>
        <v>1.335</v>
      </c>
      <c r="N77" s="19">
        <f t="shared" si="1"/>
        <v>1.335</v>
      </c>
      <c r="O77" s="21">
        <f t="shared" si="1"/>
        <v>1.335</v>
      </c>
      <c r="P77" s="53">
        <f t="shared" si="2"/>
        <v>9.9000000000000021</v>
      </c>
      <c r="Q77" s="22">
        <f t="shared" si="3"/>
        <v>0.11000000000000003</v>
      </c>
      <c r="R77" s="1" t="s">
        <v>18</v>
      </c>
    </row>
    <row r="78" spans="1:18" x14ac:dyDescent="0.2">
      <c r="A78" s="39" t="s">
        <v>19</v>
      </c>
      <c r="B78" s="51">
        <v>0.75</v>
      </c>
      <c r="C78" s="48"/>
      <c r="D78" s="48"/>
      <c r="E78" s="48">
        <v>0.75</v>
      </c>
      <c r="F78" s="55"/>
      <c r="G78" s="64">
        <f t="shared" si="4"/>
        <v>1.5</v>
      </c>
      <c r="H78" s="10">
        <f t="shared" si="0"/>
        <v>1.5</v>
      </c>
      <c r="I78" s="18">
        <v>3</v>
      </c>
      <c r="J78" s="19">
        <v>3</v>
      </c>
      <c r="K78" s="20">
        <v>3</v>
      </c>
      <c r="L78" s="14">
        <f t="shared" si="5"/>
        <v>0.91666666666666663</v>
      </c>
      <c r="M78" s="18">
        <f t="shared" si="1"/>
        <v>2.67</v>
      </c>
      <c r="N78" s="19">
        <f t="shared" si="1"/>
        <v>2.67</v>
      </c>
      <c r="O78" s="21">
        <f t="shared" si="1"/>
        <v>2.67</v>
      </c>
      <c r="P78" s="53">
        <f t="shared" si="2"/>
        <v>-70.199999999999989</v>
      </c>
      <c r="Q78" s="22">
        <f t="shared" si="3"/>
        <v>-0.38999999999999996</v>
      </c>
      <c r="R78" s="1" t="s">
        <v>19</v>
      </c>
    </row>
    <row r="79" spans="1:18" x14ac:dyDescent="0.2">
      <c r="A79" s="39" t="s">
        <v>20</v>
      </c>
      <c r="B79" s="51"/>
      <c r="C79" s="48"/>
      <c r="D79" s="48">
        <v>0.75</v>
      </c>
      <c r="E79" s="48"/>
      <c r="F79" s="55"/>
      <c r="G79" s="64">
        <f t="shared" si="4"/>
        <v>0.75</v>
      </c>
      <c r="H79" s="10">
        <f t="shared" si="0"/>
        <v>0.75</v>
      </c>
      <c r="I79" s="18"/>
      <c r="J79" s="12"/>
      <c r="K79" s="20"/>
      <c r="L79" s="14"/>
      <c r="M79" s="18"/>
      <c r="N79" s="19"/>
      <c r="O79" s="21"/>
      <c r="P79" s="53">
        <f>H79</f>
        <v>0.75</v>
      </c>
      <c r="Q79" s="22"/>
      <c r="R79" s="1" t="s">
        <v>20</v>
      </c>
    </row>
    <row r="80" spans="1:18" x14ac:dyDescent="0.2">
      <c r="A80" s="39" t="s">
        <v>58</v>
      </c>
      <c r="B80" s="48">
        <v>0.25</v>
      </c>
      <c r="C80" s="48">
        <v>0.25</v>
      </c>
      <c r="D80" s="48">
        <v>0.25</v>
      </c>
      <c r="E80" s="48">
        <v>0.25</v>
      </c>
      <c r="F80" s="48">
        <v>0.25</v>
      </c>
      <c r="G80" s="64">
        <f t="shared" si="4"/>
        <v>1.25</v>
      </c>
      <c r="H80" s="10">
        <f t="shared" si="0"/>
        <v>1.25</v>
      </c>
      <c r="I80" s="18"/>
      <c r="J80" s="19"/>
      <c r="K80" s="20"/>
      <c r="L80" s="14"/>
      <c r="M80" s="18"/>
      <c r="N80" s="19"/>
      <c r="O80" s="21"/>
      <c r="P80" s="53">
        <f>H80</f>
        <v>1.25</v>
      </c>
      <c r="Q80" s="22"/>
      <c r="R80" s="45" t="s">
        <v>58</v>
      </c>
    </row>
    <row r="81" spans="1:18" x14ac:dyDescent="0.2">
      <c r="A81" s="39" t="s">
        <v>59</v>
      </c>
      <c r="B81" s="51">
        <v>0.5</v>
      </c>
      <c r="C81" s="51">
        <v>0.25</v>
      </c>
      <c r="D81" s="51">
        <v>0.25</v>
      </c>
      <c r="E81" s="51">
        <v>0.5</v>
      </c>
      <c r="F81" s="51">
        <v>0.5</v>
      </c>
      <c r="G81" s="64">
        <f t="shared" si="4"/>
        <v>2</v>
      </c>
      <c r="H81" s="10">
        <f t="shared" si="0"/>
        <v>2</v>
      </c>
      <c r="I81" s="56"/>
      <c r="J81" s="57"/>
      <c r="K81" s="58"/>
      <c r="L81" s="59"/>
      <c r="M81" s="56"/>
      <c r="N81" s="57"/>
      <c r="O81" s="60"/>
      <c r="P81" s="53">
        <f>H81</f>
        <v>2</v>
      </c>
      <c r="Q81" s="61"/>
      <c r="R81" s="62" t="s">
        <v>59</v>
      </c>
    </row>
    <row r="82" spans="1:18" ht="13.5" thickBot="1" x14ac:dyDescent="0.25">
      <c r="B82" s="50">
        <f t="shared" ref="B82:H82" si="8">SUM(B71:B81)</f>
        <v>5.5</v>
      </c>
      <c r="C82" s="50">
        <f t="shared" si="8"/>
        <v>4.25</v>
      </c>
      <c r="D82" s="50">
        <f t="shared" si="8"/>
        <v>3.25</v>
      </c>
      <c r="E82" s="50">
        <f t="shared" si="8"/>
        <v>5.5</v>
      </c>
      <c r="F82" s="63">
        <f t="shared" si="8"/>
        <v>5.5</v>
      </c>
      <c r="G82" s="64">
        <f t="shared" si="8"/>
        <v>24</v>
      </c>
      <c r="H82" s="23">
        <f t="shared" si="8"/>
        <v>24</v>
      </c>
      <c r="I82" s="24">
        <f>SUM(I71:I78)</f>
        <v>24.009999999999998</v>
      </c>
      <c r="J82" s="25">
        <f t="shared" ref="J82:K82" si="9">SUM(J71:J78)</f>
        <v>24.009999999999998</v>
      </c>
      <c r="K82" s="26">
        <f t="shared" si="9"/>
        <v>24.009999999999998</v>
      </c>
      <c r="L82" s="27">
        <f>SUM(L71:L79)</f>
        <v>7.3066666666666675</v>
      </c>
      <c r="M82" s="24">
        <f>SUM(M71:M79)</f>
        <v>21.368900000000004</v>
      </c>
      <c r="N82" s="25">
        <f>SUM(N71:N79)</f>
        <v>21.368900000000004</v>
      </c>
      <c r="O82" s="26">
        <f>SUM(O71:O79)</f>
        <v>21.368900000000004</v>
      </c>
      <c r="P82" s="24">
        <f>SUM(P71:P79)</f>
        <v>-81.384</v>
      </c>
      <c r="Q82" s="28">
        <f>+P82/(O82*60)</f>
        <v>-6.3475424565607022E-2</v>
      </c>
      <c r="R82" s="29"/>
    </row>
    <row r="83" spans="1:18" x14ac:dyDescent="0.2">
      <c r="C83" s="17"/>
      <c r="D83" s="17"/>
      <c r="E83" s="17"/>
      <c r="F83" s="17"/>
      <c r="G83" s="17"/>
    </row>
    <row r="84" spans="1:18" x14ac:dyDescent="0.2">
      <c r="C84" s="17"/>
      <c r="D84" s="17"/>
      <c r="E84" s="17"/>
      <c r="F84" s="17"/>
      <c r="G84" s="17"/>
    </row>
    <row r="85" spans="1:18" x14ac:dyDescent="0.2">
      <c r="C85" s="17"/>
      <c r="D85" s="17"/>
      <c r="E85" s="17"/>
      <c r="F85" s="17"/>
      <c r="G85" s="17"/>
    </row>
    <row r="86" spans="1:18" x14ac:dyDescent="0.2">
      <c r="C86" s="17"/>
      <c r="D86" s="17"/>
      <c r="E86" s="17"/>
      <c r="F86" s="17"/>
      <c r="G86" s="17"/>
    </row>
    <row r="87" spans="1:18" x14ac:dyDescent="0.2">
      <c r="C87" s="17"/>
      <c r="D87" s="17"/>
      <c r="E87" s="17"/>
      <c r="F87" s="17"/>
      <c r="G87" s="17"/>
    </row>
    <row r="88" spans="1:18" x14ac:dyDescent="0.2">
      <c r="C88" s="17"/>
      <c r="D88" s="17"/>
      <c r="E88" s="17"/>
      <c r="F88" s="17"/>
      <c r="G88" s="17"/>
    </row>
    <row r="89" spans="1:18" x14ac:dyDescent="0.2">
      <c r="C89" s="17"/>
      <c r="D89" s="17"/>
      <c r="E89" s="17"/>
      <c r="F89" s="17"/>
      <c r="G89" s="17"/>
    </row>
    <row r="90" spans="1:18" x14ac:dyDescent="0.2">
      <c r="C90" s="17"/>
      <c r="D90" s="17"/>
      <c r="E90" s="17"/>
      <c r="F90" s="17"/>
      <c r="G90" s="17"/>
    </row>
    <row r="91" spans="1:18" x14ac:dyDescent="0.2">
      <c r="C91" s="17"/>
      <c r="D91" s="17"/>
      <c r="E91" s="17"/>
      <c r="F91" s="17"/>
      <c r="G91" s="17"/>
    </row>
    <row r="92" spans="1:18" x14ac:dyDescent="0.2">
      <c r="C92" s="17"/>
      <c r="D92" s="17"/>
      <c r="E92" s="17"/>
      <c r="F92" s="17"/>
      <c r="G92" s="17"/>
    </row>
    <row r="93" spans="1:18" x14ac:dyDescent="0.2">
      <c r="C93" s="17"/>
      <c r="D93" s="17"/>
      <c r="E93" s="17"/>
      <c r="F93" s="17"/>
      <c r="G93" s="17"/>
    </row>
    <row r="94" spans="1:18" x14ac:dyDescent="0.2">
      <c r="C94" s="17"/>
      <c r="D94" s="17"/>
      <c r="E94" s="17"/>
      <c r="F94" s="17"/>
      <c r="G94" s="17"/>
    </row>
    <row r="95" spans="1:18" x14ac:dyDescent="0.2">
      <c r="C95" s="17"/>
      <c r="D95" s="17"/>
      <c r="E95" s="17"/>
      <c r="F95" s="17"/>
      <c r="G95" s="17"/>
    </row>
    <row r="96" spans="1:18" x14ac:dyDescent="0.2">
      <c r="C96" s="17"/>
      <c r="D96" s="17"/>
      <c r="E96" s="17"/>
      <c r="F96" s="17"/>
      <c r="G96" s="17"/>
    </row>
    <row r="97" spans="3:7" x14ac:dyDescent="0.2">
      <c r="C97" s="17"/>
      <c r="D97" s="17"/>
      <c r="E97" s="17"/>
      <c r="F97" s="17"/>
      <c r="G97" s="17"/>
    </row>
    <row r="98" spans="3:7" x14ac:dyDescent="0.2">
      <c r="C98" s="17"/>
      <c r="D98" s="17"/>
      <c r="E98" s="17"/>
      <c r="F98" s="17"/>
      <c r="G98" s="17"/>
    </row>
    <row r="99" spans="3:7" x14ac:dyDescent="0.2">
      <c r="C99" s="17"/>
      <c r="D99" s="17"/>
      <c r="E99" s="17"/>
      <c r="F99" s="17"/>
      <c r="G99" s="17"/>
    </row>
    <row r="100" spans="3:7" x14ac:dyDescent="0.2">
      <c r="C100" s="17"/>
      <c r="D100" s="17"/>
      <c r="E100" s="17"/>
      <c r="F100" s="17"/>
      <c r="G100" s="17"/>
    </row>
    <row r="101" spans="3:7" x14ac:dyDescent="0.2">
      <c r="C101" s="17"/>
      <c r="D101" s="17"/>
      <c r="E101" s="17"/>
      <c r="F101" s="17"/>
      <c r="G101" s="17"/>
    </row>
    <row r="102" spans="3:7" x14ac:dyDescent="0.2">
      <c r="C102" s="17"/>
      <c r="D102" s="17"/>
      <c r="E102" s="17"/>
      <c r="F102" s="17"/>
      <c r="G102" s="17"/>
    </row>
    <row r="103" spans="3:7" x14ac:dyDescent="0.2">
      <c r="C103" s="17"/>
      <c r="D103" s="17"/>
      <c r="E103" s="17"/>
      <c r="F103" s="17"/>
      <c r="G103" s="17"/>
    </row>
    <row r="104" spans="3:7" x14ac:dyDescent="0.2">
      <c r="C104" s="17"/>
      <c r="D104" s="17"/>
      <c r="E104" s="17"/>
      <c r="F104" s="17"/>
      <c r="G104" s="17"/>
    </row>
    <row r="105" spans="3:7" x14ac:dyDescent="0.2">
      <c r="C105" s="17"/>
      <c r="D105" s="17"/>
      <c r="E105" s="17"/>
      <c r="F105" s="17"/>
      <c r="G105" s="17"/>
    </row>
    <row r="106" spans="3:7" x14ac:dyDescent="0.2">
      <c r="C106" s="17"/>
      <c r="D106" s="17"/>
      <c r="E106" s="17"/>
      <c r="F106" s="17"/>
      <c r="G106" s="17"/>
    </row>
    <row r="107" spans="3:7" x14ac:dyDescent="0.2">
      <c r="C107" s="17"/>
      <c r="D107" s="17"/>
      <c r="E107" s="17"/>
      <c r="F107" s="17"/>
      <c r="G107" s="17"/>
    </row>
    <row r="108" spans="3:7" x14ac:dyDescent="0.2">
      <c r="C108" s="17"/>
      <c r="D108" s="17"/>
      <c r="E108" s="17"/>
      <c r="F108" s="17"/>
      <c r="G108" s="17"/>
    </row>
    <row r="109" spans="3:7" x14ac:dyDescent="0.2">
      <c r="C109" s="17"/>
      <c r="D109" s="17"/>
      <c r="E109" s="17"/>
      <c r="F109" s="17"/>
      <c r="G109" s="17"/>
    </row>
    <row r="110" spans="3:7" x14ac:dyDescent="0.2">
      <c r="C110" s="17"/>
      <c r="D110" s="17"/>
      <c r="E110" s="17"/>
      <c r="F110" s="17"/>
      <c r="G110" s="17"/>
    </row>
    <row r="111" spans="3:7" x14ac:dyDescent="0.2">
      <c r="C111" s="17"/>
      <c r="D111" s="17"/>
      <c r="E111" s="17"/>
      <c r="F111" s="17"/>
      <c r="G111" s="17"/>
    </row>
    <row r="112" spans="3:7" x14ac:dyDescent="0.2">
      <c r="C112" s="17"/>
      <c r="D112" s="17"/>
      <c r="E112" s="17"/>
      <c r="F112" s="17"/>
      <c r="G112" s="17"/>
    </row>
    <row r="113" spans="3:7" x14ac:dyDescent="0.2">
      <c r="C113" s="17"/>
      <c r="D113" s="17"/>
      <c r="E113" s="17"/>
      <c r="F113" s="17"/>
      <c r="G113" s="17"/>
    </row>
    <row r="114" spans="3:7" x14ac:dyDescent="0.2">
      <c r="C114" s="17"/>
      <c r="D114" s="17"/>
      <c r="E114" s="17"/>
      <c r="F114" s="17"/>
      <c r="G114" s="17"/>
    </row>
    <row r="115" spans="3:7" x14ac:dyDescent="0.2">
      <c r="C115" s="17"/>
      <c r="D115" s="17"/>
      <c r="E115" s="17"/>
      <c r="F115" s="17"/>
      <c r="G115" s="17"/>
    </row>
    <row r="116" spans="3:7" x14ac:dyDescent="0.2">
      <c r="C116" s="17"/>
      <c r="D116" s="17"/>
      <c r="E116" s="17"/>
      <c r="F116" s="17"/>
      <c r="G116" s="17"/>
    </row>
    <row r="117" spans="3:7" x14ac:dyDescent="0.2">
      <c r="C117" s="17"/>
      <c r="D117" s="17"/>
      <c r="E117" s="17"/>
      <c r="F117" s="17"/>
      <c r="G117" s="17"/>
    </row>
    <row r="118" spans="3:7" x14ac:dyDescent="0.2">
      <c r="C118" s="17"/>
      <c r="D118" s="17"/>
      <c r="E118" s="17"/>
      <c r="F118" s="17"/>
      <c r="G118" s="17"/>
    </row>
    <row r="119" spans="3:7" x14ac:dyDescent="0.2">
      <c r="C119" s="17"/>
      <c r="D119" s="17"/>
      <c r="E119" s="17"/>
      <c r="F119" s="17"/>
      <c r="G119" s="17"/>
    </row>
    <row r="120" spans="3:7" x14ac:dyDescent="0.2">
      <c r="C120" s="17"/>
      <c r="D120" s="17"/>
      <c r="E120" s="17"/>
      <c r="F120" s="17"/>
      <c r="G120" s="17"/>
    </row>
    <row r="121" spans="3:7" x14ac:dyDescent="0.2">
      <c r="C121" s="17"/>
      <c r="D121" s="17"/>
      <c r="E121" s="17"/>
      <c r="F121" s="17"/>
      <c r="G121" s="17"/>
    </row>
  </sheetData>
  <mergeCells count="83">
    <mergeCell ref="G60:G62"/>
    <mergeCell ref="A63:A65"/>
    <mergeCell ref="G63:G65"/>
    <mergeCell ref="B54:B62"/>
    <mergeCell ref="E54:E62"/>
    <mergeCell ref="F54:F62"/>
    <mergeCell ref="B63:B68"/>
    <mergeCell ref="E63:E68"/>
    <mergeCell ref="F63:F68"/>
    <mergeCell ref="A66:A68"/>
    <mergeCell ref="G66:G68"/>
    <mergeCell ref="A54:A56"/>
    <mergeCell ref="G54:G56"/>
    <mergeCell ref="A57:A59"/>
    <mergeCell ref="G57:G59"/>
    <mergeCell ref="A60:A62"/>
    <mergeCell ref="G45:G47"/>
    <mergeCell ref="A48:A50"/>
    <mergeCell ref="G48:G50"/>
    <mergeCell ref="A51:A53"/>
    <mergeCell ref="G51:G53"/>
    <mergeCell ref="B42:B50"/>
    <mergeCell ref="C42:C53"/>
    <mergeCell ref="E42:E50"/>
    <mergeCell ref="F42:F50"/>
    <mergeCell ref="G35:G37"/>
    <mergeCell ref="A38:A40"/>
    <mergeCell ref="G38:G40"/>
    <mergeCell ref="A42:A44"/>
    <mergeCell ref="G42:G44"/>
    <mergeCell ref="B35:B40"/>
    <mergeCell ref="C35:C40"/>
    <mergeCell ref="D35:D40"/>
    <mergeCell ref="E35:E40"/>
    <mergeCell ref="F35:F40"/>
    <mergeCell ref="G26:G28"/>
    <mergeCell ref="A29:A31"/>
    <mergeCell ref="G29:G31"/>
    <mergeCell ref="A32:A34"/>
    <mergeCell ref="G32:G34"/>
    <mergeCell ref="B26:B34"/>
    <mergeCell ref="C26:C34"/>
    <mergeCell ref="D26:D34"/>
    <mergeCell ref="E26:E34"/>
    <mergeCell ref="F26:F34"/>
    <mergeCell ref="G14:G16"/>
    <mergeCell ref="A17:A19"/>
    <mergeCell ref="G17:G19"/>
    <mergeCell ref="A23:A25"/>
    <mergeCell ref="G23:G25"/>
    <mergeCell ref="D14:D22"/>
    <mergeCell ref="B8:B16"/>
    <mergeCell ref="F11:F19"/>
    <mergeCell ref="E9:E19"/>
    <mergeCell ref="C9:C16"/>
    <mergeCell ref="B17:B22"/>
    <mergeCell ref="C17:C22"/>
    <mergeCell ref="A20:A22"/>
    <mergeCell ref="G20:G22"/>
    <mergeCell ref="E20:E22"/>
    <mergeCell ref="F20:F22"/>
    <mergeCell ref="G11:G13"/>
    <mergeCell ref="C5:C8"/>
    <mergeCell ref="E5:E8"/>
    <mergeCell ref="B5:B7"/>
    <mergeCell ref="F5:F10"/>
    <mergeCell ref="D5:D13"/>
    <mergeCell ref="G2:G4"/>
    <mergeCell ref="A45:A47"/>
    <mergeCell ref="A14:A16"/>
    <mergeCell ref="A26:A28"/>
    <mergeCell ref="A35:A37"/>
    <mergeCell ref="A2:A4"/>
    <mergeCell ref="A5:A7"/>
    <mergeCell ref="B2:B4"/>
    <mergeCell ref="C2:C4"/>
    <mergeCell ref="D2:D4"/>
    <mergeCell ref="E2:E4"/>
    <mergeCell ref="F2:F4"/>
    <mergeCell ref="G5:G7"/>
    <mergeCell ref="A8:A10"/>
    <mergeCell ref="G8:G10"/>
    <mergeCell ref="A11:A13"/>
  </mergeCells>
  <printOptions horizontalCentered="1"/>
  <pageMargins left="0.39370078740157483" right="0.39370078740157483" top="1.2204724409448819" bottom="0.31496062992125984" header="0.31496062992125984" footer="0.31496062992125984"/>
  <pageSetup paperSize="9" scale="56" orientation="landscape" r:id="rId1"/>
  <headerFooter alignWithMargins="0">
    <oddHeader>&amp;L&amp;"Comic Sans MS,Gras"&amp;16École ...
M. Mme ...
Classe de ...&amp;C&amp;"Comic Sans MS,Gras"&amp;18&amp;UEmploi du temps des élèves
Année scolaire 2013 - 2014&amp;R&amp;"Comic Sans MS,Gras"&amp;16Hors cycle piscine et escrime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7" sqref="G7"/>
    </sheetView>
  </sheetViews>
  <sheetFormatPr baseColWidth="10" defaultRowHeight="15.75" x14ac:dyDescent="0.2"/>
  <cols>
    <col min="1" max="1" width="35.33203125" style="30" customWidth="1"/>
    <col min="2" max="2" width="40.6640625" style="30" customWidth="1"/>
    <col min="3" max="3" width="26.83203125" style="30" customWidth="1"/>
    <col min="4" max="4" width="27.33203125" style="30" customWidth="1"/>
    <col min="5" max="7" width="12" style="30"/>
    <col min="8" max="8" width="12" style="31"/>
    <col min="9" max="16384" width="12" style="30"/>
  </cols>
  <sheetData>
    <row r="1" spans="1:10" ht="15.75" customHeight="1" thickBot="1" x14ac:dyDescent="0.25">
      <c r="A1" s="54"/>
      <c r="B1" s="54"/>
      <c r="C1" s="54"/>
      <c r="D1" s="54"/>
    </row>
    <row r="2" spans="1:10" ht="14.25" customHeight="1" x14ac:dyDescent="0.2">
      <c r="A2" s="139" t="s">
        <v>21</v>
      </c>
      <c r="B2" s="142" t="s">
        <v>22</v>
      </c>
      <c r="C2" s="145" t="s">
        <v>23</v>
      </c>
      <c r="D2" s="146" t="s">
        <v>24</v>
      </c>
    </row>
    <row r="3" spans="1:10" ht="14.25" customHeight="1" x14ac:dyDescent="0.2">
      <c r="A3" s="140"/>
      <c r="B3" s="143"/>
      <c r="C3" s="143"/>
      <c r="D3" s="147"/>
    </row>
    <row r="4" spans="1:10" ht="10.5" customHeight="1" thickBot="1" x14ac:dyDescent="0.25">
      <c r="A4" s="141"/>
      <c r="B4" s="144"/>
      <c r="C4" s="144"/>
      <c r="D4" s="148"/>
    </row>
    <row r="5" spans="1:10" ht="29.25" customHeight="1" x14ac:dyDescent="0.2">
      <c r="A5" s="154" t="s">
        <v>26</v>
      </c>
      <c r="B5" s="41" t="s">
        <v>28</v>
      </c>
      <c r="C5" s="75">
        <v>2.25</v>
      </c>
      <c r="D5" s="137">
        <f>SUM(C5:C6)</f>
        <v>6.88</v>
      </c>
      <c r="J5" s="31"/>
    </row>
    <row r="6" spans="1:10" ht="29.25" customHeight="1" thickBot="1" x14ac:dyDescent="0.25">
      <c r="A6" s="155"/>
      <c r="B6" s="33" t="s">
        <v>27</v>
      </c>
      <c r="C6" s="76">
        <v>4.63</v>
      </c>
      <c r="D6" s="138"/>
    </row>
    <row r="7" spans="1:10" ht="29.25" customHeight="1" x14ac:dyDescent="0.2">
      <c r="A7" s="153" t="s">
        <v>2</v>
      </c>
      <c r="B7" s="32" t="s">
        <v>80</v>
      </c>
      <c r="C7" s="77">
        <f>2.75+0.38</f>
        <v>3.13</v>
      </c>
      <c r="D7" s="137">
        <f>SUM(C7:C9)</f>
        <v>4.38</v>
      </c>
    </row>
    <row r="8" spans="1:10" ht="29.25" customHeight="1" x14ac:dyDescent="0.2">
      <c r="A8" s="153"/>
      <c r="B8" s="42" t="s">
        <v>81</v>
      </c>
      <c r="C8" s="78">
        <v>0.5</v>
      </c>
      <c r="D8" s="151"/>
    </row>
    <row r="9" spans="1:10" ht="29.25" customHeight="1" thickBot="1" x14ac:dyDescent="0.25">
      <c r="A9" s="68"/>
      <c r="B9" s="42" t="s">
        <v>34</v>
      </c>
      <c r="C9" s="79">
        <v>0.75</v>
      </c>
      <c r="D9" s="152"/>
    </row>
    <row r="10" spans="1:10" ht="29.25" customHeight="1" thickBot="1" x14ac:dyDescent="0.25">
      <c r="A10" s="34" t="s">
        <v>25</v>
      </c>
      <c r="B10" s="84" t="s">
        <v>82</v>
      </c>
      <c r="C10" s="80">
        <v>1.5</v>
      </c>
      <c r="D10" s="81">
        <f>SUM(C10)</f>
        <v>1.5</v>
      </c>
    </row>
    <row r="11" spans="1:10" ht="29.25" customHeight="1" thickBot="1" x14ac:dyDescent="0.25">
      <c r="A11" s="34" t="s">
        <v>30</v>
      </c>
      <c r="B11" s="35" t="s">
        <v>18</v>
      </c>
      <c r="C11" s="75">
        <v>1.5</v>
      </c>
      <c r="D11" s="81">
        <f>SUM(C11)</f>
        <v>1.5</v>
      </c>
    </row>
    <row r="12" spans="1:10" ht="29.25" customHeight="1" thickBot="1" x14ac:dyDescent="0.25">
      <c r="A12" s="43" t="s">
        <v>31</v>
      </c>
      <c r="B12" s="35"/>
      <c r="C12" s="80">
        <v>1.75</v>
      </c>
      <c r="D12" s="81">
        <f>SUM(C12)</f>
        <v>1.75</v>
      </c>
      <c r="F12" s="65"/>
      <c r="G12" s="65"/>
    </row>
    <row r="13" spans="1:10" ht="29.25" customHeight="1" x14ac:dyDescent="0.2">
      <c r="A13" s="153" t="s">
        <v>29</v>
      </c>
      <c r="B13" s="32" t="s">
        <v>32</v>
      </c>
      <c r="C13" s="77">
        <v>1.75</v>
      </c>
      <c r="D13" s="137">
        <f>SUM(C13:C14)</f>
        <v>4</v>
      </c>
      <c r="F13" s="65"/>
      <c r="G13" s="65"/>
    </row>
    <row r="14" spans="1:10" ht="29.25" customHeight="1" thickBot="1" x14ac:dyDescent="0.25">
      <c r="A14" s="153"/>
      <c r="B14" s="42" t="s">
        <v>33</v>
      </c>
      <c r="C14" s="78">
        <v>2.25</v>
      </c>
      <c r="D14" s="138"/>
      <c r="F14" s="65"/>
      <c r="G14" s="65"/>
    </row>
    <row r="15" spans="1:10" ht="29.25" customHeight="1" thickBot="1" x14ac:dyDescent="0.25">
      <c r="A15" s="34" t="s">
        <v>20</v>
      </c>
      <c r="B15" s="35" t="s">
        <v>53</v>
      </c>
      <c r="C15" s="82"/>
      <c r="D15" s="81">
        <v>0.75</v>
      </c>
      <c r="F15" s="65"/>
      <c r="G15" s="65"/>
    </row>
    <row r="16" spans="1:10" ht="29.25" customHeight="1" thickBot="1" x14ac:dyDescent="0.25">
      <c r="A16" s="34" t="s">
        <v>54</v>
      </c>
      <c r="B16" s="35"/>
      <c r="C16" s="82"/>
      <c r="D16" s="81">
        <v>1.25</v>
      </c>
    </row>
    <row r="17" spans="1:4" ht="29.25" customHeight="1" thickBot="1" x14ac:dyDescent="0.25">
      <c r="A17" s="34" t="s">
        <v>55</v>
      </c>
      <c r="B17" s="35"/>
      <c r="C17" s="82"/>
      <c r="D17" s="81">
        <v>2</v>
      </c>
    </row>
    <row r="19" spans="1:4" ht="20.25" x14ac:dyDescent="0.2">
      <c r="D19" s="44" t="s">
        <v>56</v>
      </c>
    </row>
    <row r="22" spans="1:4" x14ac:dyDescent="0.2">
      <c r="B22" s="37"/>
    </row>
  </sheetData>
  <mergeCells count="10">
    <mergeCell ref="A7:A8"/>
    <mergeCell ref="D7:D9"/>
    <mergeCell ref="A13:A14"/>
    <mergeCell ref="D13:D14"/>
    <mergeCell ref="A2:A4"/>
    <mergeCell ref="B2:B4"/>
    <mergeCell ref="C2:C4"/>
    <mergeCell ref="D2:D4"/>
    <mergeCell ref="A5:A6"/>
    <mergeCell ref="D5:D6"/>
  </mergeCells>
  <printOptions horizontalCentered="1" verticalCentered="1"/>
  <pageMargins left="0.39370078740157483" right="0.39370078740157483" top="1.5354330708661419" bottom="0.39370078740157483" header="0.51181102362204722" footer="0.31496062992125984"/>
  <pageSetup paperSize="9" orientation="landscape" r:id="rId1"/>
  <headerFooter alignWithMargins="0">
    <oddHeader>&amp;L&amp;"Comic Sans MS,Gras"&amp;11École ...
M. Mme ...
Classe de ...&amp;C&amp;"Comic Sans MS,Gras"&amp;16&amp;UHoraires des enseignements&amp;U
Année scolaire 2013 - 2014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EdT élèves (pîscine escrime)</vt:lpstr>
      <vt:lpstr>Horaires (piscine escrime)</vt:lpstr>
      <vt:lpstr>EdT élèves (2)</vt:lpstr>
      <vt:lpstr>Horaires (2)</vt:lpstr>
      <vt:lpstr>'EdT élèves (2)'!Zone_d_impression</vt:lpstr>
      <vt:lpstr>'EdT élèves (pîscine escrime)'!Zone_d_impression</vt:lpstr>
      <vt:lpstr>'Horaires (2)'!Zone_d_impression</vt:lpstr>
      <vt:lpstr>'Horaires (piscine escrime)'!Zone_d_impression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Anyssa</dc:creator>
  <cp:keywords>Classe des gnomes</cp:keywords>
  <cp:lastModifiedBy>Virginie Bonté</cp:lastModifiedBy>
  <cp:lastPrinted>2013-09-01T10:02:00Z</cp:lastPrinted>
  <dcterms:created xsi:type="dcterms:W3CDTF">2006-12-17T22:27:38Z</dcterms:created>
  <dcterms:modified xsi:type="dcterms:W3CDTF">2013-09-01T10:02:03Z</dcterms:modified>
</cp:coreProperties>
</file>